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941F0B26-AE9D-41F6-A926-608F782698A4}" xr6:coauthVersionLast="45" xr6:coauthVersionMax="45" xr10:uidLastSave="{00000000-0000-0000-0000-000000000000}"/>
  <bookViews>
    <workbookView xWindow="-120" yWindow="-120" windowWidth="19440" windowHeight="15000" xr2:uid="{42F2B65D-4DF4-4D0E-80BC-60C002E70EF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<sst xmlns="http://schemas.openxmlformats.org/spreadsheetml/2006/main" count="9" uniqueCount="9">
  <si>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 Спортивна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</si>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</sst>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87;&#1086;&#1088;&#1090;&#1080;&#1074;&#1085;&#1072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4590.3</v>
          </cell>
        </row>
        <row r="68">
          <cell r="C68">
            <v>285866.70833333337</v>
          </cell>
        </row>
        <row r="69">
          <cell r="C69">
            <v>290426.81666666671</v>
          </cell>
        </row>
        <row r="70">
          <cell r="D70">
            <v>121117.8328</v>
          </cell>
          <cell r="E70">
            <v>6048</v>
          </cell>
          <cell r="F70">
            <v>122298.59</v>
          </cell>
          <cell r="G70">
            <v>1369.58</v>
          </cell>
          <cell r="H70">
            <v>101674.95389999999</v>
          </cell>
          <cell r="I70">
            <v>41.51300814885446</v>
          </cell>
          <cell r="J70">
            <v>2198.6880000000001</v>
          </cell>
          <cell r="K70">
            <v>1921.376</v>
          </cell>
          <cell r="M70">
            <v>5515.2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1.9492</v>
          </cell>
        </row>
        <row r="52">
          <cell r="A52" t="str">
            <v>2. Обслуговування димових та вентиляційних каналів</v>
          </cell>
          <cell r="B52">
            <v>0.25419999999999998</v>
          </cell>
        </row>
        <row r="58">
          <cell r="A58" t="str">
            <v>3. Поточний ремонт конструктивних елементів тощо</v>
          </cell>
          <cell r="B58">
            <v>1.1763999999999999</v>
          </cell>
        </row>
        <row r="62">
          <cell r="A62" t="str">
            <v>4. Поточний ремонт внутрішньобудинкових систем</v>
          </cell>
          <cell r="B62">
            <v>1.4125000000000001</v>
          </cell>
        </row>
        <row r="66">
          <cell r="A66" t="str">
            <v>5. Прибирання прибудинкової території</v>
          </cell>
          <cell r="B66">
            <v>1.3075000000000001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2.3300000000000001E-2</v>
          </cell>
        </row>
        <row r="95">
          <cell r="A95" t="str">
            <v>8. Дезінсекція</v>
          </cell>
          <cell r="B95">
            <v>3.1600000000000003E-2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6.7299999999999999E-2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9">
          <cell r="B39">
            <v>4592.8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CAE8-55E8-41D0-9017-EC2E8931030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1.9492</v>
      </c>
      <c r="C3" s="5">
        <f>[1]управление!D70/[1]управление!C4/[1]управление!O70*1.2</f>
        <v>2.6385602858200992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0.25419999999999998</v>
      </c>
      <c r="C4" s="5">
        <f>[1]управление!E70/[1]управление!C4/[1]управление!O70*1.2</f>
        <v>0.1317560943729168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1.1763999999999999</v>
      </c>
      <c r="C5" s="5">
        <f>[1]управление!F70/[1]управление!C4/[1]управление!O70*1.2</f>
        <v>2.6642831623205452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1.4125000000000001</v>
      </c>
      <c r="C6" s="5">
        <f>[1]управление!G70/[1]управление!C4/[1]управление!O70*1.2</f>
        <v>2.9836394135459552E-2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1.3075000000000001</v>
      </c>
      <c r="C7" s="5">
        <f>[1]управление!H70/[1]управление!C4/[1]управление!O70*1.2</f>
        <v>2.2149958368734066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9.0436372674671482E-4</v>
      </c>
    </row>
    <row r="9" spans="1:8" ht="15.75" x14ac:dyDescent="0.25">
      <c r="A9" s="4" t="str">
        <f>[1]план!A89</f>
        <v>7. Дератизація</v>
      </c>
      <c r="B9" s="6">
        <f>[1]план!B89</f>
        <v>2.3300000000000001E-2</v>
      </c>
      <c r="C9" s="5">
        <f>[1]управление!J70/[1]управление!C4/[1]управление!O70*1.2</f>
        <v>4.7898568720998624E-2</v>
      </c>
    </row>
    <row r="10" spans="1:8" ht="15.75" x14ac:dyDescent="0.25">
      <c r="A10" s="4" t="str">
        <f>[1]план!A95</f>
        <v>8. Дезінсекція</v>
      </c>
      <c r="B10" s="6">
        <f>[1]план!B95</f>
        <v>3.1600000000000003E-2</v>
      </c>
      <c r="C10" s="5">
        <f>[1]управление!K70/[1]управление!C4/[1]управление!O70*1.2</f>
        <v>4.1857307801233035E-2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6.7299999999999999E-2</v>
      </c>
      <c r="C11" s="5">
        <f>[1]управление!M70/[1]управление!C4/[1]управление!O70*1.2</f>
        <v>0.12014900986863604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6.2246000000000015</v>
      </c>
      <c r="C13" s="8">
        <f>C3+C4+C5+C6+C7+C8+C9+C10+C11+C12</f>
        <v>7.8902410236400415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[2]зведена!$B$39</f>
        <v>4592.8</v>
      </c>
    </row>
    <row r="16" spans="1:8" ht="15.75" x14ac:dyDescent="0.25">
      <c r="A16" s="11" t="s">
        <v>6</v>
      </c>
      <c r="B16" s="11"/>
      <c r="C16" s="12">
        <f>C15*C13*[1]управление!O70</f>
        <v>434859.58768048778</v>
      </c>
    </row>
    <row r="17" spans="1:4" ht="15.75" x14ac:dyDescent="0.25">
      <c r="A17" s="13" t="s">
        <v>7</v>
      </c>
      <c r="B17" s="14"/>
      <c r="C17" s="15">
        <f>[1]управление!C69*1.2</f>
        <v>348512.18000000005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343040.05000000005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2026-04-03T07:18:20Z</dcterms:created>
  <dcterms:modified xsi:type="dcterms:W3CDTF">2026-04-03T07:19:16Z</dcterms:modified>
</cp:coreProperties>
</file>