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<sst xmlns="http://schemas.openxmlformats.org/spreadsheetml/2006/main" count="9" uniqueCount="9">
  <si>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№7 по вул.Шахтарська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</si>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</sst>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64;&#1072;&#1093;&#1090;&#1072;&#1088;&#1089;&#1100;&#1082;&#1072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3073</v>
          </cell>
        </row>
        <row r="68">
          <cell r="C68">
            <v>163453.90833333335</v>
          </cell>
        </row>
        <row r="69">
          <cell r="C69">
            <v>156490.11666666667</v>
          </cell>
        </row>
        <row r="70">
          <cell r="D70">
            <v>68286.844400000002</v>
          </cell>
          <cell r="E70">
            <v>3628.8</v>
          </cell>
          <cell r="F70">
            <v>2130.2909599999998</v>
          </cell>
          <cell r="G70">
            <v>3795.34</v>
          </cell>
          <cell r="H70">
            <v>43334.483299999993</v>
          </cell>
          <cell r="I70">
            <v>0</v>
          </cell>
          <cell r="J70">
            <v>877.82399999999996</v>
          </cell>
          <cell r="K70">
            <v>1193.2919999999999</v>
          </cell>
          <cell r="M70">
            <v>4731.2000000000007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1.7911999999999999</v>
          </cell>
        </row>
        <row r="52">
          <cell r="A52" t="str">
            <v>2. Обслуговування димових та вентиляційних каналів</v>
          </cell>
          <cell r="B52">
            <v>0.2278</v>
          </cell>
        </row>
        <row r="58">
          <cell r="A58" t="str">
            <v>3. Поточний ремонт конструктивних елементів тощо</v>
          </cell>
          <cell r="B58">
            <v>1.1714</v>
          </cell>
        </row>
        <row r="62">
          <cell r="A62" t="str">
            <v>4. Поточний ремонт внутрішньобудинкових систем</v>
          </cell>
          <cell r="B62">
            <v>0.93430000000000002</v>
          </cell>
        </row>
        <row r="66">
          <cell r="A66" t="str">
            <v>5. Прибирання прибудинкової території</v>
          </cell>
          <cell r="B66">
            <v>0.97519999999999996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2.41E-2</v>
          </cell>
        </row>
        <row r="95">
          <cell r="A95" t="str">
            <v>8. Дезінсекція</v>
          </cell>
          <cell r="B95">
            <v>3.2599999999999997E-2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0.15640000000000001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8">
          <cell r="C28">
            <v>22200.13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89">
          <cell r="G89">
            <v>3839.76</v>
          </cell>
        </row>
      </sheetData>
      <sheetData sheetId="4">
        <row r="19">
          <cell r="B19">
            <v>4704.4000000000005</v>
          </cell>
        </row>
        <row r="22">
          <cell r="B22">
            <v>3074.4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1.7911999999999999</v>
      </c>
      <c r="C3" s="6">
        <f>[1]управление!D70/[1]управление!C4/[1]управление!O70*1.2</f>
        <v>2.2221556915066709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0.2278</v>
      </c>
      <c r="C4" s="6">
        <f>[1]управление!E70/[1]управление!C4/[1]управление!O70*1.2</f>
        <v>0.1180865603644647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1.1714</v>
      </c>
      <c r="C5" s="6">
        <f>[1]управление!F70/[1]управление!C4/[1]управление!O70*1.2</f>
        <v>6.9322842824601355E-2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0.93430000000000002</v>
      </c>
      <c r="C6" s="6">
        <f>[1]управление!G70/[1]управление!C4/[1]управление!O70*1.2</f>
        <v>0.12350602017572404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0.97519999999999996</v>
      </c>
      <c r="C7" s="6">
        <f>[1]управление!H70/[1]управление!C4/[1]управление!O70*1.2</f>
        <v>1.4101686723071913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2.41E-2</v>
      </c>
      <c r="C9" s="6">
        <f>[1]управление!J70/[1]управление!C4/[1]управление!O70*1.2</f>
        <v>2.8565701269118126E-2</v>
      </c>
    </row>
    <row r="10" spans="1:8" ht="15.75">
      <c r="A10" s="5" t="str">
        <f>[1]план!A95</f>
        <v>8. Дезінсекція</v>
      </c>
      <c r="B10" s="7">
        <f>[1]план!B95</f>
        <v>3.2599999999999997E-2</v>
      </c>
      <c r="C10" s="6">
        <f>[1]управление!K70/[1]управление!C4/[1]управление!O70*1.2</f>
        <v>3.883150016270745E-2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0.15640000000000001</v>
      </c>
      <c r="C11" s="6">
        <f>[1]управление!M70/[1]управление!C4/[1]управление!O70*1.2</f>
        <v>0.15396029938171168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5.3156000000000008</v>
      </c>
      <c r="C13" s="9">
        <f>C3+C4+C5+C6+C7+C8+C9+C10+C11+C12</f>
        <v>4.1645972879921898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[2]зведена!$B$22</f>
        <v>3074.4</v>
      </c>
    </row>
    <row r="16" spans="1:8" ht="15.75">
      <c r="A16" s="12" t="s">
        <v>6</v>
      </c>
      <c r="B16" s="12"/>
      <c r="C16" s="13">
        <f>C15*C13*[1]управление!O70</f>
        <v>153643.65482643826</v>
      </c>
    </row>
    <row r="17" spans="1:4" ht="15.75">
      <c r="A17" s="14" t="s">
        <v>7</v>
      </c>
      <c r="B17" s="15"/>
      <c r="C17" s="16">
        <f>[1]управление!C69*1.2</f>
        <v>187788.13999999998</v>
      </c>
      <c r="D17" s="15"/>
    </row>
    <row r="18" spans="1:4" ht="15.75">
      <c r="A18" s="14" t="s">
        <v>8</v>
      </c>
      <c r="B18" s="15"/>
      <c r="C18" s="16">
        <f>[1]управление!C68*1.2</f>
        <v>196144.69000000003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2025-03-03T13:41:28Z</dcterms:created>
  <dcterms:modified xsi:type="dcterms:W3CDTF">2025-03-03T13:41:48Z</dcterms:modified>
</cp:coreProperties>
</file>