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A85C195-EBB8-417F-8B69-F90AC52AC35A}" xr6:coauthVersionLast="45" xr6:coauthVersionMax="45" xr10:uidLastSave="{00000000-0000-0000-0000-000000000000}"/>
  <bookViews>
    <workbookView xWindow="-120" yWindow="-120" windowWidth="19440" windowHeight="15000" xr2:uid="{86CC2D36-D43E-4CF5-B1EB-8F8948C0242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<sst xmlns="http://schemas.openxmlformats.org/spreadsheetml/2006/main" count="9" uniqueCount="9">
  <si>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№5а по вул.Шахтарська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</si>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</sst>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72;,%205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3130.9</v>
          </cell>
        </row>
        <row r="68">
          <cell r="C68">
            <v>166395.36666666664</v>
          </cell>
        </row>
        <row r="69">
          <cell r="C69">
            <v>167417.19166666668</v>
          </cell>
        </row>
        <row r="70">
          <cell r="D70">
            <v>74760.206200000001</v>
          </cell>
          <cell r="E70">
            <v>3628.8</v>
          </cell>
          <cell r="F70">
            <v>306.44</v>
          </cell>
          <cell r="G70">
            <v>4694.03</v>
          </cell>
          <cell r="H70">
            <v>50768.751299999996</v>
          </cell>
          <cell r="I70">
            <v>28.299311359791073</v>
          </cell>
          <cell r="J70">
            <v>1522.4760000000001</v>
          </cell>
          <cell r="K70">
            <v>1330.452</v>
          </cell>
          <cell r="M70">
            <v>7747.2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1.7657</v>
          </cell>
        </row>
        <row r="52">
          <cell r="A52" t="str">
            <v>2. Обслуговування димових та вентиляційних каналів</v>
          </cell>
          <cell r="B52">
            <v>0.22359999999999999</v>
          </cell>
        </row>
        <row r="58">
          <cell r="A58" t="str">
            <v>3. Поточний ремонт конструктивних елементів тощо</v>
          </cell>
          <cell r="B58">
            <v>1.2264999999999999</v>
          </cell>
        </row>
        <row r="62">
          <cell r="A62" t="str">
            <v>4. Поточний ремонт внутрішньобудинкових систем</v>
          </cell>
          <cell r="B62">
            <v>0.91700000000000004</v>
          </cell>
        </row>
        <row r="66">
          <cell r="A66" t="str">
            <v>5. Прибирання прибудинкової території</v>
          </cell>
          <cell r="B66">
            <v>0.95709999999999995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4.0000000000000001E-3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0.15939999999999999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21">
          <cell r="B21">
            <v>3130.9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2333-343E-42D9-B19F-AB57E5B78A7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1.7657</v>
      </c>
      <c r="C3" s="5">
        <f>[1]управление!D70/[1]управление!C4/[1]управление!O70*1.2</f>
        <v>2.3878183972659617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0.22359999999999999</v>
      </c>
      <c r="C4" s="5">
        <f>[1]управление!E70/[1]управление!C4/[1]управление!O70*1.2</f>
        <v>0.1159027755597432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1.2264999999999999</v>
      </c>
      <c r="C5" s="5">
        <f>[1]управление!F70/[1]управление!C4/[1]управление!O70*1.2</f>
        <v>9.7876010092944523E-3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0.91700000000000004</v>
      </c>
      <c r="C6" s="5">
        <f>[1]управление!G70/[1]управление!C4/[1]управление!O70*1.2</f>
        <v>0.14992589990098693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0.95709999999999995</v>
      </c>
      <c r="C7" s="5">
        <f>[1]управление!H70/[1]управление!C4/[1]управление!O70*1.2</f>
        <v>1.6215385767670634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4.0000000000000001E-3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4.8627423424574406E-2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4.2494234884537983E-2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0.15939999999999999</v>
      </c>
      <c r="C11" s="5">
        <f>[1]управление!M70/[1]управление!C4/[1]управление!O70*1.2</f>
        <v>0.24744322718707079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5.3088999999999986</v>
      </c>
      <c r="C13" s="8">
        <f>C3+C4+C5+C6+C7+C8+C9+C10+C11+C12</f>
        <v>4.6244420074534407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[2]зведена!$B$21</f>
        <v>3130.9</v>
      </c>
    </row>
    <row r="16" spans="1:8" ht="15.75" x14ac:dyDescent="0.25">
      <c r="A16" s="11" t="s">
        <v>6</v>
      </c>
      <c r="B16" s="11"/>
      <c r="C16" s="12">
        <f>C15*C13*[1]управление!O70</f>
        <v>173743.98577363175</v>
      </c>
    </row>
    <row r="17" spans="1:4" ht="15.75" x14ac:dyDescent="0.25">
      <c r="A17" s="13" t="s">
        <v>7</v>
      </c>
      <c r="B17" s="14"/>
      <c r="C17" s="15">
        <f>[1]управление!C69*1.2</f>
        <v>200900.63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199674.43999999997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2026-04-03T08:21:07Z</dcterms:created>
  <dcterms:modified xsi:type="dcterms:W3CDTF">2026-04-03T08:21:22Z</dcterms:modified>
</cp:coreProperties>
</file>