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<sst xmlns="http://schemas.openxmlformats.org/spreadsheetml/2006/main" count="9" uniqueCount="9">
  <si>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вул.Шахтарська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</si>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</sst>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4708.8</v>
          </cell>
        </row>
        <row r="68">
          <cell r="C68">
            <v>264441.10000000003</v>
          </cell>
        </row>
        <row r="69">
          <cell r="C69">
            <v>236559.37500000003</v>
          </cell>
        </row>
        <row r="70">
          <cell r="D70">
            <v>102751.55579999999</v>
          </cell>
          <cell r="E70">
            <v>5443.2</v>
          </cell>
          <cell r="F70">
            <v>3923.1459199999999</v>
          </cell>
          <cell r="G70">
            <v>10098.928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1300.3999999999999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1.7623</v>
          </cell>
        </row>
        <row r="52">
          <cell r="A52" t="str">
            <v>2. Обслуговування димових та вентиляційних каналів</v>
          </cell>
          <cell r="B52">
            <v>0.223</v>
          </cell>
        </row>
        <row r="58">
          <cell r="A58" t="str">
            <v>3. Поточний ремонт конструктивних елементів тощо</v>
          </cell>
          <cell r="B58">
            <v>1.2233000000000001</v>
          </cell>
        </row>
        <row r="62">
          <cell r="A62" t="str">
            <v>4. Поточний ремонт внутрішньобудинкових систем</v>
          </cell>
          <cell r="B62">
            <v>1.377</v>
          </cell>
        </row>
        <row r="66">
          <cell r="A66" t="str">
            <v>5. Прибирання прибудинкової території</v>
          </cell>
          <cell r="B66">
            <v>0.95479999999999998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1.7399999999999999E-2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20">
          <cell r="B20">
            <v>4708.8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1.7623</v>
      </c>
      <c r="C3" s="6">
        <f>[1]управление!D70/[1]управление!C4/[1]управление!O70*1.2</f>
        <v>2.1821176478083584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</v>
      </c>
      <c r="C4" s="6">
        <f>[1]управление!E70/[1]управление!C4/[1]управление!O70*1.2</f>
        <v>0.11559633027522934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1.2233000000000001</v>
      </c>
      <c r="C5" s="6">
        <f>[1]управление!F70/[1]управление!C4/[1]управление!O70*1.2</f>
        <v>8.3315195378865101E-2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1.377</v>
      </c>
      <c r="C6" s="6">
        <f>[1]управление!G70/[1]управление!C4/[1]управление!O70*1.2</f>
        <v>0.21446924906557935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0.95479999999999998</v>
      </c>
      <c r="C7" s="6">
        <f>[1]управление!H70/[1]управление!C4/[1]управление!O70*1.2</f>
        <v>1.3805407619775738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2.7963302752293577E-2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3.8012614678899076E-2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1.7399999999999999E-2</v>
      </c>
      <c r="C11" s="6">
        <f>[1]управление!M70/[1]управление!C4/[1]управление!O70*1.2</f>
        <v>2.7616377845735642E-2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5.6159000000000008</v>
      </c>
      <c r="C13" s="9">
        <f>C3+C4+C5+C6+C7+C8+C9+C10+C11+C12</f>
        <v>4.0696314797825339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[2]зведена!$B$20</f>
        <v>4708.8</v>
      </c>
    </row>
    <row r="16" spans="1:8" ht="15.75">
      <c r="A16" s="12" t="s">
        <v>6</v>
      </c>
      <c r="B16" s="12"/>
      <c r="C16" s="13">
        <f>C15*C13*[1]управление!O70</f>
        <v>229956.96854399994</v>
      </c>
    </row>
    <row r="17" spans="1:4" ht="15.75">
      <c r="A17" s="14" t="s">
        <v>7</v>
      </c>
      <c r="B17" s="15"/>
      <c r="C17" s="16">
        <f>[1]управление!C69*1.2</f>
        <v>283871.25</v>
      </c>
      <c r="D17" s="15"/>
    </row>
    <row r="18" spans="1:4" ht="15.75">
      <c r="A18" s="14" t="s">
        <v>8</v>
      </c>
      <c r="B18" s="15"/>
      <c r="C18" s="16">
        <f>[1]управление!C68*1.2</f>
        <v>317329.32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2025-03-03T13:40:26Z</dcterms:created>
  <dcterms:modified xsi:type="dcterms:W3CDTF">2025-03-03T13:40:44Z</dcterms:modified>
</cp:coreProperties>
</file>