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  <c r="C16" i="1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<sst xmlns="http://schemas.openxmlformats.org/spreadsheetml/2006/main" count="9" uniqueCount="9">
  <si>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 по вул.Сергія Маркова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</si>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</sst>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4/&#1079;&#1074;&#1110;&#1090;/&#1079;&#1074;&#1110;&#1090;%20&#1057;&#1077;&#1088;&#1075;&#1110;&#1103;%20&#1052;&#1072;&#1088;&#1082;&#1086;&#1074;&#1072;,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3745.4</v>
          </cell>
        </row>
        <row r="68">
          <cell r="C68">
            <v>222001.30000000002</v>
          </cell>
        </row>
        <row r="69">
          <cell r="C69">
            <v>194410.68333333335</v>
          </cell>
        </row>
        <row r="70">
          <cell r="D70">
            <v>89760.343599999993</v>
          </cell>
          <cell r="E70">
            <v>4838.3999999999996</v>
          </cell>
          <cell r="F70">
            <v>4791.37</v>
          </cell>
          <cell r="G70">
            <v>4560.8500000000004</v>
          </cell>
          <cell r="H70">
            <v>60824.678199999995</v>
          </cell>
          <cell r="I70">
            <v>0</v>
          </cell>
          <cell r="J70">
            <v>973.31200000000001</v>
          </cell>
          <cell r="K70">
            <v>1323.096</v>
          </cell>
          <cell r="M70">
            <v>31821.999999999996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1.9081999999999999</v>
          </cell>
        </row>
        <row r="52">
          <cell r="A52" t="str">
            <v>2. Обслуговування димових та вентиляційних каналів</v>
          </cell>
          <cell r="B52">
            <v>0.24909999999999999</v>
          </cell>
        </row>
        <row r="58">
          <cell r="A58" t="str">
            <v>3. Поточний ремонт конструктивних елементів тощо</v>
          </cell>
          <cell r="B58">
            <v>1.2175</v>
          </cell>
        </row>
        <row r="62">
          <cell r="A62" t="str">
            <v>4. Поточний ремонт внутрішньобудинкових систем</v>
          </cell>
          <cell r="B62">
            <v>0.76659999999999995</v>
          </cell>
        </row>
        <row r="66">
          <cell r="A66" t="str">
            <v>5. Прибирання прибудинкової території</v>
          </cell>
          <cell r="B66">
            <v>1.1231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2.2000000000000001E-3</v>
          </cell>
        </row>
        <row r="89">
          <cell r="A89" t="str">
            <v>7. Дератизація</v>
          </cell>
          <cell r="B89">
            <v>2.1999999999999999E-2</v>
          </cell>
        </row>
        <row r="95">
          <cell r="A95" t="str">
            <v>8. Дезінсекція</v>
          </cell>
          <cell r="B95">
            <v>2.9600000000000001E-2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0.60899999999999999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8">
          <cell r="C28">
            <v>22200.13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151">
          <cell r="B151">
            <v>3745.4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6" sqref="C16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1.9081999999999999</v>
      </c>
      <c r="C3" s="6">
        <f>[1]управление!D70/[1]управление!C4/[1]управление!O70*1.2</f>
        <v>2.3965489293533397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0.24909999999999999</v>
      </c>
      <c r="C4" s="6">
        <f>[1]управление!E70/[1]управление!C4/[1]управление!O70*1.2</f>
        <v>0.12918246382228865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1.2175</v>
      </c>
      <c r="C5" s="6">
        <f>[1]управление!F70/[1]управление!C4/[1]управление!O70*1.2</f>
        <v>0.12792679019597372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0.76659999999999995</v>
      </c>
      <c r="C6" s="6">
        <f>[1]управление!G70/[1]управление!C4/[1]управление!O70*1.2</f>
        <v>0.12177204036951993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1.1231</v>
      </c>
      <c r="C7" s="6">
        <f>[1]управление!H70/[1]управление!C4/[1]управление!O70*1.2</f>
        <v>1.6239835050995886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2.2000000000000001E-3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2.1999999999999999E-2</v>
      </c>
      <c r="C9" s="6">
        <f>[1]управление!J70/[1]управление!C4/[1]управление!O70*1.2</f>
        <v>2.5986863886367281E-2</v>
      </c>
    </row>
    <row r="10" spans="1:8" ht="15.75" x14ac:dyDescent="0.25">
      <c r="A10" s="5" t="str">
        <f>[1]план!A95</f>
        <v>8. Дезінсекція</v>
      </c>
      <c r="B10" s="7">
        <f>[1]план!B95</f>
        <v>2.9600000000000001E-2</v>
      </c>
      <c r="C10" s="6">
        <f>[1]управление!K70/[1]управление!C4/[1]управление!O70*1.2</f>
        <v>3.5325893095530511E-2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0.60899999999999999</v>
      </c>
      <c r="C11" s="6">
        <f>[1]управление!M70/[1]управление!C4/[1]управление!O70*1.2</f>
        <v>0.8496288780904574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5.9272999999999998</v>
      </c>
      <c r="C13" s="9">
        <f>C3+C4+C5+C6+C7+C8+C9+C10+C11+C12</f>
        <v>5.3103553639130654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[2]зведена!$B$151</f>
        <v>3745.4</v>
      </c>
    </row>
    <row r="16" spans="1:8" ht="15.75" x14ac:dyDescent="0.25">
      <c r="A16" s="12" t="s">
        <v>6</v>
      </c>
      <c r="B16" s="12"/>
      <c r="C16" s="13">
        <f>C15*C13*[1]управление!O70</f>
        <v>238672.85975999996</v>
      </c>
    </row>
    <row r="17" spans="1:4" ht="15.75" x14ac:dyDescent="0.25">
      <c r="A17" s="14" t="s">
        <v>7</v>
      </c>
      <c r="B17" s="15"/>
      <c r="C17" s="16">
        <f>[1]управление!C69*1.2</f>
        <v>233292.82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266401.56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2025-04-02T06:58:08Z</dcterms:created>
  <dcterms:modified xsi:type="dcterms:W3CDTF">2025-04-02T06:58:28Z</dcterms:modified>
</cp:coreProperties>
</file>