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BF3C5E7-DA92-49E7-BA27-65C2F8B29F0F}" xr6:coauthVersionLast="45" xr6:coauthVersionMax="45" xr10:uidLastSave="{00000000-0000-0000-0000-000000000000}"/>
  <bookViews>
    <workbookView xWindow="-120" yWindow="-120" windowWidth="19440" windowHeight="15000" xr2:uid="{4F8CCEA0-0D60-4840-B8B7-10801C94C180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<sst xmlns="http://schemas.openxmlformats.org/spreadsheetml/2006/main" count="9" uniqueCount="9">
  <si>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 по вул.Сергія Маркова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</si>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</sst>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77;&#1088;&#1075;&#1110;&#1103;%20&#1052;&#1072;&#1088;&#1082;&#1086;&#1074;&#1072;,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3745.4</v>
          </cell>
        </row>
        <row r="68">
          <cell r="C68">
            <v>222041.28333333333</v>
          </cell>
        </row>
        <row r="69">
          <cell r="C69">
            <v>196813.08333333334</v>
          </cell>
        </row>
        <row r="70">
          <cell r="D70">
            <v>97064.660300000018</v>
          </cell>
          <cell r="E70">
            <v>4838.3999999999996</v>
          </cell>
          <cell r="F70">
            <v>1370.9</v>
          </cell>
          <cell r="G70">
            <v>3014.65</v>
          </cell>
          <cell r="H70">
            <v>71260.751900000003</v>
          </cell>
          <cell r="I70">
            <v>33.853601445897816</v>
          </cell>
          <cell r="J70">
            <v>1688.0880000000002</v>
          </cell>
          <cell r="K70">
            <v>1475.1759999999999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1.9081999999999999</v>
          </cell>
        </row>
        <row r="52">
          <cell r="A52" t="str">
            <v>2. Обслуговування димових та вентиляційних каналів</v>
          </cell>
          <cell r="B52">
            <v>0.24909999999999999</v>
          </cell>
        </row>
        <row r="58">
          <cell r="A58" t="str">
            <v>3. Поточний ремонт конструктивних елементів тощо</v>
          </cell>
          <cell r="B58">
            <v>1.2175</v>
          </cell>
        </row>
        <row r="62">
          <cell r="A62" t="str">
            <v>4. Поточний ремонт внутрішньобудинкових систем</v>
          </cell>
          <cell r="B62">
            <v>0.76659999999999995</v>
          </cell>
        </row>
        <row r="66">
          <cell r="A66" t="str">
            <v>5. Прибирання прибудинкової території</v>
          </cell>
          <cell r="B66">
            <v>1.1231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2.1999999999999999E-2</v>
          </cell>
        </row>
        <row r="95">
          <cell r="A95" t="str">
            <v>8. Дезінсекція</v>
          </cell>
          <cell r="B95">
            <v>2.9600000000000001E-2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0.60899999999999999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51">
          <cell r="B151">
            <v>3745.4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54A9-4621-4D20-A815-9684F150DA67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1.9081999999999999</v>
      </c>
      <c r="C3" s="5">
        <f>[1]управление!D70/[1]управление!C4/[1]управление!O70*1.2</f>
        <v>2.5915699337854439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0.24909999999999999</v>
      </c>
      <c r="C4" s="5">
        <f>[1]управление!E70/[1]управление!C4/[1]управление!O70*1.2</f>
        <v>0.12918246382228865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1.2175</v>
      </c>
      <c r="C5" s="5">
        <f>[1]управление!F70/[1]управление!C4/[1]управление!O70*1.2</f>
        <v>3.6602232071340841E-2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0.76659999999999995</v>
      </c>
      <c r="C6" s="5">
        <f>[1]управление!G70/[1]управление!C4/[1]управление!O70*1.2</f>
        <v>8.0489400331072783E-2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1.1231</v>
      </c>
      <c r="C7" s="5">
        <f>[1]управление!H70/[1]управление!C4/[1]управление!O70*1.2</f>
        <v>1.9026205986009503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9.038714542077698E-4</v>
      </c>
    </row>
    <row r="9" spans="1:8" ht="15.75" x14ac:dyDescent="0.25">
      <c r="A9" s="4" t="str">
        <f>[1]план!A89</f>
        <v>7. Дератизація</v>
      </c>
      <c r="B9" s="6">
        <f>[1]план!B89</f>
        <v>2.1999999999999999E-2</v>
      </c>
      <c r="C9" s="5">
        <f>[1]управление!J70/[1]управление!C4/[1]управление!O70*1.2</f>
        <v>4.507096705291825E-2</v>
      </c>
    </row>
    <row r="10" spans="1:8" ht="15.75" x14ac:dyDescent="0.25">
      <c r="A10" s="4" t="str">
        <f>[1]план!A95</f>
        <v>8. Дезінсекція</v>
      </c>
      <c r="B10" s="6">
        <f>[1]план!B95</f>
        <v>2.9600000000000001E-2</v>
      </c>
      <c r="C10" s="5">
        <f>[1]управление!K70/[1]управление!C4/[1]управление!O70*1.2</f>
        <v>3.9386340577775403E-2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0.60899999999999999</v>
      </c>
      <c r="C11" s="5">
        <f>[1]управление!M70/[1]управление!C4/[1]управление!O70*1.2</f>
        <v>1.010487531371816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5.9272999999999998</v>
      </c>
      <c r="C13" s="8">
        <f>C3+C4+C5+C6+C7+C8+C9+C10+C11+C12</f>
        <v>5.8363133390678144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[2]зведена!$B$151</f>
        <v>3745.4</v>
      </c>
    </row>
    <row r="16" spans="1:8" ht="15.75" x14ac:dyDescent="0.25">
      <c r="A16" s="11" t="s">
        <v>6</v>
      </c>
      <c r="B16" s="11"/>
      <c r="C16" s="12">
        <f>C15*C13*[1]управление!O70</f>
        <v>262311.93576173513</v>
      </c>
    </row>
    <row r="17" spans="1:4" ht="15.75" x14ac:dyDescent="0.25">
      <c r="A17" s="13" t="s">
        <v>7</v>
      </c>
      <c r="B17" s="14"/>
      <c r="C17" s="15">
        <f>[1]управление!C69*1.2</f>
        <v>236175.7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266449.53999999998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2026-04-03T07:01:45Z</dcterms:created>
  <dcterms:modified xsi:type="dcterms:W3CDTF">2026-04-03T07:01:58Z</dcterms:modified>
</cp:coreProperties>
</file>