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  <c r="C16" i="1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<sst xmlns="http://schemas.openxmlformats.org/spreadsheetml/2006/main" count="9" uniqueCount="9">
  <si>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№18 по вул.Сергія Маркова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</si>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</sst>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4/&#1079;&#1074;&#1110;&#1090;/&#1079;&#1074;&#1110;&#1090;%20&#1057;&#1077;&#1088;&#1075;&#1110;&#1103;%20&#1052;&#1072;&#1088;&#1082;&#1086;&#1074;&#1072;,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2607.4</v>
          </cell>
        </row>
        <row r="68">
          <cell r="C68">
            <v>153197.4916666667</v>
          </cell>
        </row>
        <row r="69">
          <cell r="C69">
            <v>132314.84166666665</v>
          </cell>
        </row>
        <row r="70">
          <cell r="D70">
            <v>64774.177100000008</v>
          </cell>
          <cell r="E70">
            <v>3628.8</v>
          </cell>
          <cell r="F70">
            <v>1192.36402</v>
          </cell>
          <cell r="G70">
            <v>4300.7250000000004</v>
          </cell>
          <cell r="H70">
            <v>42360.411899999999</v>
          </cell>
          <cell r="I70">
            <v>0</v>
          </cell>
          <cell r="J70">
            <v>742.91200000000003</v>
          </cell>
          <cell r="K70">
            <v>1009.896</v>
          </cell>
          <cell r="M70">
            <v>3336.8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1.9907999999999999</v>
          </cell>
        </row>
        <row r="52">
          <cell r="A52" t="str">
            <v>2. Обслуговування димових та вентиляційних каналів</v>
          </cell>
          <cell r="B52">
            <v>0.26840000000000003</v>
          </cell>
        </row>
        <row r="58">
          <cell r="A58" t="str">
            <v>3. Поточний ремонт конструктивних елементів тощо</v>
          </cell>
          <cell r="B58">
            <v>1.1966000000000001</v>
          </cell>
        </row>
        <row r="62">
          <cell r="A62" t="str">
            <v>4. Поточний ремонт внутрішньобудинкових систем</v>
          </cell>
          <cell r="B62">
            <v>1.1011</v>
          </cell>
        </row>
        <row r="66">
          <cell r="A66" t="str">
            <v>5. Прибирання прибудинкової території</v>
          </cell>
          <cell r="B66">
            <v>1.1237999999999999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3.0999999999999999E-3</v>
          </cell>
        </row>
        <row r="89">
          <cell r="A89" t="str">
            <v>7. Дератизація</v>
          </cell>
          <cell r="B89">
            <v>2.4E-2</v>
          </cell>
        </row>
        <row r="95">
          <cell r="A95" t="str">
            <v>8. Дезінсекція</v>
          </cell>
          <cell r="B95">
            <v>3.2500000000000001E-2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0.13669999999999999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36">
          <cell r="C36">
            <v>15154.43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140">
          <cell r="G140">
            <v>1983.84</v>
          </cell>
        </row>
      </sheetData>
      <sheetData sheetId="4">
        <row r="159">
          <cell r="B159">
            <v>2607.4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6" sqref="C16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1.9907999999999999</v>
      </c>
      <c r="C3" s="6">
        <f>[1]управление!D70/[1]управление!C4/[1]управление!O70*1.2</f>
        <v>2.4842439633351234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0.26840000000000003</v>
      </c>
      <c r="C4" s="6">
        <f>[1]управление!E70/[1]управление!C4/[1]управление!O70*1.2</f>
        <v>0.13917312265091661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1.1966000000000001</v>
      </c>
      <c r="C5" s="6">
        <f>[1]управление!F70/[1]управление!C4/[1]управление!O70*1.2</f>
        <v>4.573E-2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1.1011</v>
      </c>
      <c r="C6" s="6">
        <f>[1]управление!G70/[1]управление!C4/[1]управление!O70*1.2</f>
        <v>0.1649430467132009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1.1237999999999999</v>
      </c>
      <c r="C7" s="6">
        <f>[1]управление!H70/[1]управление!C4/[1]управление!O70*1.2</f>
        <v>1.6246226854337651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3.0999999999999999E-3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2.4E-2</v>
      </c>
      <c r="C9" s="6">
        <f>[1]управление!J70/[1]управление!C4/[1]управление!O70*1.2</f>
        <v>2.8492444580808469E-2</v>
      </c>
    </row>
    <row r="10" spans="1:8" ht="15.75" x14ac:dyDescent="0.25">
      <c r="A10" s="5" t="str">
        <f>[1]план!A95</f>
        <v>8. Дезінсекція</v>
      </c>
      <c r="B10" s="7">
        <f>[1]план!B95</f>
        <v>3.2500000000000001E-2</v>
      </c>
      <c r="C10" s="6">
        <f>[1]управление!K70/[1]управление!C4/[1]управление!O70*1.2</f>
        <v>3.8731916852036502E-2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0.13669999999999999</v>
      </c>
      <c r="C11" s="6">
        <f>[1]управление!M70/[1]управление!C4/[1]управление!O70*1.2</f>
        <v>0.12797422719950907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5.8769999999999998</v>
      </c>
      <c r="C13" s="9">
        <f>C3+C4+C5+C6+C7+C8+C9+C10+C11+C12</f>
        <v>4.65391140676536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[2]зведена!$B$159</f>
        <v>2607.4</v>
      </c>
    </row>
    <row r="16" spans="1:8" ht="15.75" x14ac:dyDescent="0.25">
      <c r="A16" s="12" t="s">
        <v>6</v>
      </c>
      <c r="B16" s="12"/>
      <c r="C16" s="13">
        <f>C15*C13*[1]управление!O70</f>
        <v>145615.303224</v>
      </c>
    </row>
    <row r="17" spans="1:4" ht="15.75" x14ac:dyDescent="0.25">
      <c r="A17" s="14" t="s">
        <v>7</v>
      </c>
      <c r="B17" s="15"/>
      <c r="C17" s="16">
        <f>[1]управление!C69*1.2</f>
        <v>158777.80999999997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183836.99000000002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2025-04-02T07:03:11Z</dcterms:created>
  <dcterms:modified xsi:type="dcterms:W3CDTF">2025-04-02T07:03:57Z</dcterms:modified>
</cp:coreProperties>
</file>