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81CB9477-87FD-41AC-B6E1-1DCE6DF6051E}" xr6:coauthVersionLast="45" xr6:coauthVersionMax="45" xr10:uidLastSave="{00000000-0000-0000-0000-000000000000}"/>
  <bookViews>
    <workbookView xWindow="-120" yWindow="-120" windowWidth="19440" windowHeight="15000" xr2:uid="{804C5F76-18DF-4156-AEF6-402D7B4C895F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<sst xmlns="http://schemas.openxmlformats.org/spreadsheetml/2006/main" count="9" uniqueCount="9">
  <si>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№14 по вул.Сергія Маркова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</si>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</sst>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57;&#1077;&#1088;&#1075;&#1110;&#1103;%20&#1052;&#1072;&#1088;&#1082;&#1086;&#1074;&#1072;,%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2610</v>
          </cell>
        </row>
        <row r="68">
          <cell r="C68">
            <v>151096.79999999999</v>
          </cell>
        </row>
        <row r="69">
          <cell r="C69">
            <v>130619.29166666666</v>
          </cell>
        </row>
        <row r="70">
          <cell r="D70">
            <v>70102.2981</v>
          </cell>
          <cell r="E70">
            <v>3628.8</v>
          </cell>
          <cell r="F70">
            <v>2419</v>
          </cell>
          <cell r="G70">
            <v>556.6</v>
          </cell>
          <cell r="H70">
            <v>49734.454399999995</v>
          </cell>
          <cell r="I70">
            <v>23.600987540819087</v>
          </cell>
          <cell r="J70">
            <v>1282.4939999999999</v>
          </cell>
          <cell r="K70">
            <v>1120.7380000000001</v>
          </cell>
          <cell r="M70">
            <v>2203.1999999999998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1.9887999999999999</v>
          </cell>
        </row>
        <row r="52">
          <cell r="A52" t="str">
            <v>2. Обслуговування димових та вентиляційних каналів</v>
          </cell>
          <cell r="B52">
            <v>0.2681</v>
          </cell>
        </row>
        <row r="58">
          <cell r="A58" t="str">
            <v>3. Поточний ремонт конструктивних елементів тощо</v>
          </cell>
          <cell r="B58">
            <v>1.1954</v>
          </cell>
        </row>
        <row r="62">
          <cell r="A62" t="str">
            <v>4. Поточний ремонт внутрішньобудинкових систем</v>
          </cell>
          <cell r="B62">
            <v>1.1000000000000001</v>
          </cell>
        </row>
        <row r="66">
          <cell r="A66" t="str">
            <v>5. Прибирання прибудинкової території</v>
          </cell>
          <cell r="B66">
            <v>1.1246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3.0999999999999999E-3</v>
          </cell>
        </row>
        <row r="89">
          <cell r="A89" t="str">
            <v>7. Дератизація</v>
          </cell>
          <cell r="B89">
            <v>2.3900000000000001E-2</v>
          </cell>
        </row>
        <row r="95">
          <cell r="A95" t="str">
            <v>8. Дезінсекція</v>
          </cell>
          <cell r="B95">
            <v>3.2300000000000002E-2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5.16E-2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157">
          <cell r="B157">
            <v>2611.1000000000004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6B2F9-C057-4B12-A489-A85C1B5283A4}">
  <dimension ref="A1:H21"/>
  <sheetViews>
    <sheetView tabSelected="1" topLeftCell="A3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1.9887999999999999</v>
      </c>
      <c r="C3" s="5">
        <f>[1]управление!D70/[1]управление!C4/[1]управление!O70*1.2</f>
        <v>2.6859118045977013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0.2681</v>
      </c>
      <c r="C4" s="5">
        <f>[1]управление!E70/[1]управление!C4/[1]управление!O70*1.2</f>
        <v>0.13903448275862068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1.1954</v>
      </c>
      <c r="C5" s="5">
        <f>[1]управление!F70/[1]управление!C4/[1]управление!O70*1.2</f>
        <v>9.2681992337164745E-2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1.1000000000000001</v>
      </c>
      <c r="C6" s="5">
        <f>[1]управление!G70/[1]управление!C4/[1]управление!O70*1.2</f>
        <v>2.1325670498084291E-2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1.1246</v>
      </c>
      <c r="C7" s="5">
        <f>[1]управление!H70/[1]управление!C4/[1]управление!O70*1.2</f>
        <v>1.9055346513409956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3.0999999999999999E-3</v>
      </c>
      <c r="C8" s="5">
        <f>[1]управление!I70/[1]управление!C4/[1]управление!O70*1.2</f>
        <v>9.0425239619996501E-4</v>
      </c>
    </row>
    <row r="9" spans="1:8" ht="15.75" x14ac:dyDescent="0.25">
      <c r="A9" s="4" t="str">
        <f>[1]план!A89</f>
        <v>7. Дератизація</v>
      </c>
      <c r="B9" s="6">
        <f>[1]план!B89</f>
        <v>2.3900000000000001E-2</v>
      </c>
      <c r="C9" s="5">
        <f>[1]управление!J70/[1]управление!C4/[1]управление!O70*1.2</f>
        <v>4.9137701149425284E-2</v>
      </c>
    </row>
    <row r="10" spans="1:8" ht="15.75" x14ac:dyDescent="0.25">
      <c r="A10" s="4" t="str">
        <f>[1]план!A95</f>
        <v>8. Дезінсекція</v>
      </c>
      <c r="B10" s="6">
        <f>[1]план!B95</f>
        <v>3.2300000000000002E-2</v>
      </c>
      <c r="C10" s="5">
        <f>[1]управление!K70/[1]управление!C4/[1]управление!O70*1.2</f>
        <v>4.2940153256704985E-2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5.16E-2</v>
      </c>
      <c r="C11" s="5">
        <f>[1]управление!M70/[1]управление!C4/[1]управление!O70*1.2</f>
        <v>8.4413793103448265E-2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5.7878000000000007</v>
      </c>
      <c r="C13" s="8">
        <f>C3+C4+C5+C6+C7+C8+C9+C10+C11+C12</f>
        <v>5.0218845014383451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[2]зведена!$B$157</f>
        <v>2611.1000000000004</v>
      </c>
    </row>
    <row r="16" spans="1:8" ht="15.75" x14ac:dyDescent="0.25">
      <c r="A16" s="11" t="s">
        <v>6</v>
      </c>
      <c r="B16" s="11"/>
      <c r="C16" s="12">
        <f>C15*C13*[1]управление!O70</f>
        <v>157351.71146046798</v>
      </c>
    </row>
    <row r="17" spans="1:4" ht="15.75" x14ac:dyDescent="0.25">
      <c r="A17" s="13" t="s">
        <v>7</v>
      </c>
      <c r="B17" s="14"/>
      <c r="C17" s="15">
        <f>[1]управление!C69*1.2</f>
        <v>156743.15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181316.15999999997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2026-04-03T07:07:29Z</dcterms:created>
  <dcterms:modified xsi:type="dcterms:W3CDTF">2026-04-03T07:07:42Z</dcterms:modified>
</cp:coreProperties>
</file>