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22226CAB-7B35-4370-81FF-6B19A0B65048}" xr6:coauthVersionLast="45" xr6:coauthVersionMax="45" xr10:uidLastSave="{00000000-0000-0000-0000-000000000000}"/>
  <bookViews>
    <workbookView xWindow="-120" yWindow="-120" windowWidth="19440" windowHeight="15000" xr2:uid="{40EA0C69-BEB8-413C-8C8D-D5661CA37794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<sst xmlns="http://schemas.openxmlformats.org/spreadsheetml/2006/main" count="9" uniqueCount="9">
  <si>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№10 по вул.Сергія Маркова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</si>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</sst>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7;&#1077;&#1088;&#1075;&#1110;&#1103;%20&#1052;&#1072;&#1088;&#1082;&#1086;&#1074;&#1072;,%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2548</v>
          </cell>
        </row>
        <row r="68">
          <cell r="C68">
            <v>152967.58333333334</v>
          </cell>
        </row>
        <row r="69">
          <cell r="C69">
            <v>142318.26666666666</v>
          </cell>
        </row>
        <row r="70">
          <cell r="D70">
            <v>69727.231500000009</v>
          </cell>
          <cell r="E70">
            <v>3628.8</v>
          </cell>
          <cell r="F70">
            <v>3486.2</v>
          </cell>
          <cell r="G70">
            <v>2371.58</v>
          </cell>
          <cell r="H70">
            <v>49027.780199999994</v>
          </cell>
          <cell r="I70">
            <v>23.037875624847644</v>
          </cell>
          <cell r="J70">
            <v>1245.6420000000001</v>
          </cell>
          <cell r="K70">
            <v>1088.5340000000001</v>
          </cell>
          <cell r="M70">
            <v>17125.199999999997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2.0278999999999998</v>
          </cell>
        </row>
        <row r="52">
          <cell r="A52" t="str">
            <v>2. Обслуговування димових та вентиляційних каналів</v>
          </cell>
          <cell r="B52">
            <v>0.2747</v>
          </cell>
        </row>
        <row r="58">
          <cell r="A58" t="str">
            <v>3. Поточний ремонт конструктивних елементів тощо</v>
          </cell>
          <cell r="B58">
            <v>1.1774</v>
          </cell>
        </row>
        <row r="62">
          <cell r="A62" t="str">
            <v>4. Поточний ремонт внутрішньобудинкових систем</v>
          </cell>
          <cell r="B62">
            <v>1.1268</v>
          </cell>
        </row>
        <row r="66">
          <cell r="A66" t="str">
            <v>5. Прибирання прибудинкової території</v>
          </cell>
          <cell r="B66">
            <v>1.1356999999999999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2.3800000000000002E-2</v>
          </cell>
        </row>
        <row r="95">
          <cell r="A95" t="str">
            <v>8. Дезінсекція</v>
          </cell>
          <cell r="B95">
            <v>3.2199999999999999E-2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0.34089999999999998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55">
          <cell r="B155">
            <v>2548.8000000000002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CA4C7-5171-4FBC-B02E-A873712F2119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2.0278999999999998</v>
      </c>
      <c r="C3" s="5">
        <f>[1]управление!D70/[1]управление!C4/[1]управление!O70*1.2</f>
        <v>2.7365475470957619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0.2747</v>
      </c>
      <c r="C4" s="5">
        <f>[1]управление!E70/[1]управление!C4/[1]управление!O70*1.2</f>
        <v>0.14241758241758243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1.1774</v>
      </c>
      <c r="C5" s="5">
        <f>[1]управление!F70/[1]управление!C4/[1]управление!O70*1.2</f>
        <v>0.13682103610675037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1.1268</v>
      </c>
      <c r="C6" s="5">
        <f>[1]управление!G70/[1]управление!C4/[1]управление!O70*1.2</f>
        <v>9.3076138147566712E-2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1.1356999999999999</v>
      </c>
      <c r="C7" s="5">
        <f>[1]управление!H70/[1]управление!C4/[1]управление!O70*1.2</f>
        <v>1.9241671978021975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9.041552443032827E-4</v>
      </c>
    </row>
    <row r="9" spans="1:8" ht="15.75" x14ac:dyDescent="0.25">
      <c r="A9" s="4" t="str">
        <f>[1]план!A89</f>
        <v>7. Дератизація</v>
      </c>
      <c r="B9" s="6">
        <f>[1]план!B89</f>
        <v>2.3800000000000002E-2</v>
      </c>
      <c r="C9" s="5">
        <f>[1]управление!J70/[1]управление!C4/[1]управление!O70*1.2</f>
        <v>4.8887048665620096E-2</v>
      </c>
    </row>
    <row r="10" spans="1:8" ht="15.75" x14ac:dyDescent="0.25">
      <c r="A10" s="4" t="str">
        <f>[1]план!A95</f>
        <v>8. Дезінсекція</v>
      </c>
      <c r="B10" s="6">
        <f>[1]план!B95</f>
        <v>3.2199999999999999E-2</v>
      </c>
      <c r="C10" s="5">
        <f>[1]управление!K70/[1]управление!C4/[1]управление!O70*1.2</f>
        <v>4.2721114599686028E-2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0.34089999999999998</v>
      </c>
      <c r="C11" s="5">
        <f>[1]управление!M70/[1]управление!C4/[1]управление!O70*1.2</f>
        <v>0.6721036106750391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6.1425999999999981</v>
      </c>
      <c r="C13" s="8">
        <f>C3+C4+C5+C6+C7+C8+C9+C10+C11+C12</f>
        <v>5.7976454307545069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[2]зведена!$B$155</f>
        <v>2548.8000000000002</v>
      </c>
    </row>
    <row r="16" spans="1:8" ht="15.75" x14ac:dyDescent="0.25">
      <c r="A16" s="11" t="s">
        <v>6</v>
      </c>
      <c r="B16" s="11"/>
      <c r="C16" s="12">
        <f>C15*C13*[1]управление!O70</f>
        <v>177324.46408688507</v>
      </c>
    </row>
    <row r="17" spans="1:4" ht="15.75" x14ac:dyDescent="0.25">
      <c r="A17" s="13" t="s">
        <v>7</v>
      </c>
      <c r="B17" s="14"/>
      <c r="C17" s="15">
        <f>[1]управление!C69*1.2</f>
        <v>170781.91999999998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183561.1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2026-04-03T07:05:31Z</dcterms:created>
  <dcterms:modified xsi:type="dcterms:W3CDTF">2026-04-03T07:05:45Z</dcterms:modified>
</cp:coreProperties>
</file>