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D16" s="1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<sst xmlns="http://schemas.openxmlformats.org/spreadsheetml/2006/main" count="36" uniqueCount="36">
  <si>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№4 по вул.С.Маркова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</si>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</sst>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7;.&#1052;&#1072;&#1088;&#1082;&#1086;&#1074;&#1072;,%2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3760.4</v>
          </cell>
        </row>
        <row r="83">
          <cell r="C83">
            <v>178082.44166666668</v>
          </cell>
        </row>
        <row r="84">
          <cell r="C84">
            <v>153523.0916666667</v>
          </cell>
        </row>
        <row r="85">
          <cell r="D85">
            <v>62696.179999919994</v>
          </cell>
          <cell r="E85">
            <v>93308.674657690004</v>
          </cell>
          <cell r="F85">
            <v>825.87600000000009</v>
          </cell>
          <cell r="G85">
            <v>558.23099999999999</v>
          </cell>
          <cell r="H85">
            <v>4838.4000000000005</v>
          </cell>
          <cell r="I85">
            <v>2425.6961999999999</v>
          </cell>
          <cell r="J85">
            <v>131.05000000000001</v>
          </cell>
          <cell r="L85">
            <v>8.89</v>
          </cell>
          <cell r="N85">
            <v>19353.599999999995</v>
          </cell>
        </row>
      </sheetData>
      <sheetData sheetId="1"/>
      <sheetData sheetId="2">
        <row r="18">
          <cell r="B18">
            <v>0.89419999999999999</v>
          </cell>
        </row>
        <row r="35">
          <cell r="B35">
            <v>1.6532</v>
          </cell>
        </row>
        <row r="58">
          <cell r="B58">
            <v>9.7000000000000003E-3</v>
          </cell>
        </row>
        <row r="65">
          <cell r="B65">
            <v>1.2200000000000001E-2</v>
          </cell>
        </row>
        <row r="72">
          <cell r="B72">
            <v>9.1899999999999996E-2</v>
          </cell>
        </row>
        <row r="78">
          <cell r="B78">
            <v>5.5800000000000002E-2</v>
          </cell>
        </row>
        <row r="79">
          <cell r="B79">
            <v>2.8E-3</v>
          </cell>
        </row>
        <row r="90">
          <cell r="B90">
            <v>1.3170999999999999</v>
          </cell>
        </row>
        <row r="161">
          <cell r="B161">
            <v>0.46339999999999998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3" workbookViewId="0">
      <selection activeCell="D22" sqref="D2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2.7198000000000002</v>
      </c>
      <c r="D3" s="6">
        <f>D4+D5+D6+D7+D8+D9+D10</f>
        <v>4.382089880268321</v>
      </c>
    </row>
    <row r="4" spans="1:4" ht="15.75">
      <c r="A4" s="7" t="s">
        <v>7</v>
      </c>
      <c r="B4" s="8" t="s">
        <v>8</v>
      </c>
      <c r="C4" s="9">
        <f>[1]план!B18</f>
        <v>0.89419999999999999</v>
      </c>
      <c r="D4" s="10">
        <f>[1]управление!D85/[1]управление!C4/12*1.2</f>
        <v>1.6672742261440268</v>
      </c>
    </row>
    <row r="5" spans="1:4" ht="15.75">
      <c r="A5" s="7" t="s">
        <v>9</v>
      </c>
      <c r="B5" s="8" t="s">
        <v>10</v>
      </c>
      <c r="C5" s="9">
        <f>[1]план!B35</f>
        <v>1.6532</v>
      </c>
      <c r="D5" s="10">
        <f>[1]управление!E85/[1]управление!C4/12*1.2</f>
        <v>2.4813497143306562</v>
      </c>
    </row>
    <row r="6" spans="1:4" ht="15.75">
      <c r="A6" s="7" t="s">
        <v>11</v>
      </c>
      <c r="B6" s="8" t="s">
        <v>12</v>
      </c>
      <c r="C6" s="9">
        <f>[1]план!B58</f>
        <v>9.7000000000000003E-3</v>
      </c>
      <c r="D6" s="10">
        <f>[1]управление!F85/[1]управление!C4/12*1.2</f>
        <v>2.1962450803106052E-2</v>
      </c>
    </row>
    <row r="7" spans="1:4" ht="15.75">
      <c r="A7" s="7" t="s">
        <v>13</v>
      </c>
      <c r="B7" s="8" t="s">
        <v>14</v>
      </c>
      <c r="C7" s="9">
        <f>[1]план!B65</f>
        <v>1.2200000000000001E-2</v>
      </c>
      <c r="D7" s="10">
        <f>[1]управление!G85/[1]управление!C4/12*1.2</f>
        <v>1.4844989894692054E-2</v>
      </c>
    </row>
    <row r="8" spans="1:4" ht="15.75">
      <c r="A8" s="7" t="s">
        <v>15</v>
      </c>
      <c r="B8" s="8" t="s">
        <v>16</v>
      </c>
      <c r="C8" s="9">
        <f>[1]план!B72</f>
        <v>9.1899999999999996E-2</v>
      </c>
      <c r="D8" s="10">
        <f>[1]управление!H85/[1]управление!C4/12*1.2</f>
        <v>0.12866716306775874</v>
      </c>
    </row>
    <row r="9" spans="1:4" ht="31.5">
      <c r="A9" s="7" t="s">
        <v>17</v>
      </c>
      <c r="B9" s="8" t="s">
        <v>18</v>
      </c>
      <c r="C9" s="9">
        <f>[1]план!B78</f>
        <v>5.5800000000000002E-2</v>
      </c>
      <c r="D9" s="10">
        <f>[1]управление!I85/[1]управление!C4/12*1.2</f>
        <v>6.4506334432507167E-2</v>
      </c>
    </row>
    <row r="10" spans="1:4" ht="47.25">
      <c r="A10" s="7" t="s">
        <v>19</v>
      </c>
      <c r="B10" s="8" t="s">
        <v>20</v>
      </c>
      <c r="C10" s="9">
        <f>[1]план!B79</f>
        <v>2.8E-3</v>
      </c>
      <c r="D10" s="10">
        <f>[1]управление!J85/[1]управление!C4/12*1.2</f>
        <v>3.4850015955749385E-3</v>
      </c>
    </row>
    <row r="11" spans="1:4" ht="31.5">
      <c r="A11" s="4" t="s">
        <v>21</v>
      </c>
      <c r="B11" s="5" t="s">
        <v>22</v>
      </c>
      <c r="C11" s="11">
        <f>C12</f>
        <v>1.3170999999999999</v>
      </c>
      <c r="D11" s="6">
        <f>D12</f>
        <v>2.3641102010424423E-4</v>
      </c>
    </row>
    <row r="12" spans="1:4" ht="31.5">
      <c r="A12" s="7" t="s">
        <v>23</v>
      </c>
      <c r="B12" s="8" t="s">
        <v>24</v>
      </c>
      <c r="C12" s="9">
        <f>[1]план!B90</f>
        <v>1.3170999999999999</v>
      </c>
      <c r="D12" s="10">
        <f>[1]управление!L85/[1]управление!C4/12*1.2</f>
        <v>2.3641102010424423E-4</v>
      </c>
    </row>
    <row r="13" spans="1:4" ht="31.5">
      <c r="A13" s="4" t="s">
        <v>25</v>
      </c>
      <c r="B13" s="5" t="s">
        <v>26</v>
      </c>
      <c r="C13" s="11">
        <f>C14</f>
        <v>0.46339999999999998</v>
      </c>
      <c r="D13" s="6">
        <f>D14</f>
        <v>0.51466865227103487</v>
      </c>
    </row>
    <row r="14" spans="1:4" ht="15.75">
      <c r="A14" s="7" t="s">
        <v>27</v>
      </c>
      <c r="B14" s="8" t="s">
        <v>28</v>
      </c>
      <c r="C14" s="9">
        <f>[1]план!B161</f>
        <v>0.46339999999999998</v>
      </c>
      <c r="D14" s="10">
        <f>[1]управление!N85/[1]управление!C4/12*1.2</f>
        <v>0.51466865227103487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4.5003000000000002</v>
      </c>
      <c r="D16" s="6">
        <f>D13+D11+D3</f>
        <v>4.8969949435594602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3760.4</v>
      </c>
    </row>
    <row r="19" spans="1:5" ht="15.75">
      <c r="A19" s="14"/>
      <c r="B19" s="15" t="s">
        <v>33</v>
      </c>
      <c r="C19" s="15"/>
      <c r="D19" s="16">
        <f>D18*D16*12</f>
        <v>220975.91742913195</v>
      </c>
    </row>
    <row r="20" spans="1:5" ht="15.75">
      <c r="A20" s="17"/>
      <c r="B20" s="18" t="s">
        <v>34</v>
      </c>
      <c r="C20" s="17"/>
      <c r="D20" s="19">
        <f>[1]управление!C84*1.2</f>
        <v>184227.71000000005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213698.93000000002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2024-10-31T13:38:25Z</dcterms:created>
  <dcterms:modified xsi:type="dcterms:W3CDTF">2024-10-31T13:38:36Z</dcterms:modified>
</cp:coreProperties>
</file>