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D34EF260-D138-4866-AE62-5442DC749B02}" xr6:coauthVersionLast="45" xr6:coauthVersionMax="45" xr10:uidLastSave="{00000000-0000-0000-0000-000000000000}"/>
  <bookViews>
    <workbookView xWindow="-120" yWindow="-120" windowWidth="19440" windowHeight="15000" xr2:uid="{C38722E4-A4CE-470A-BAF9-0F5EF543BE77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B11" i="1"/>
  <c r="A11" i="1"/>
  <c r="C10" i="1"/>
  <c r="B10" i="1"/>
  <c r="A10" i="1"/>
  <c r="B9" i="1"/>
  <c r="A9" i="1"/>
  <c r="C8" i="1"/>
  <c r="B8" i="1"/>
  <c r="A8" i="1"/>
  <c r="B7" i="1"/>
  <c r="A7" i="1"/>
  <c r="C6" i="1"/>
  <c r="B6" i="1"/>
  <c r="A6" i="1"/>
  <c r="B5" i="1"/>
  <c r="A5" i="1"/>
  <c r="C4" i="1"/>
  <c r="B4" i="1"/>
  <c r="A4" i="1"/>
  <c r="B3" i="1"/>
  <c r="B13" i="1" s="1"/>
  <c r="A3" i="1"/>
  <c r="C3" i="1" l="1"/>
  <c r="C5" i="1"/>
  <c r="C7" i="1"/>
  <c r="C9" i="1"/>
  <c r="C11" i="1"/>
  <c r="C13" i="1" l="1"/>
  <c r="C16" i="1" s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<sst xmlns="http://schemas.openxmlformats.org/spreadsheetml/2006/main" count="9" uniqueCount="9">
  <si>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№5 по вул.Перемоги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</si>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</sst>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5;&#1077;&#1088;&#1077;&#1084;&#1086;&#1075;&#1080;,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68">
          <cell r="C68">
            <v>179993.08333333331</v>
          </cell>
        </row>
        <row r="69">
          <cell r="C69">
            <v>177955.21666666667</v>
          </cell>
        </row>
        <row r="70">
          <cell r="D70">
            <v>74685.192900000024</v>
          </cell>
          <cell r="E70">
            <v>3628.8</v>
          </cell>
          <cell r="F70">
            <v>0</v>
          </cell>
          <cell r="G70">
            <v>1058.02</v>
          </cell>
          <cell r="H70">
            <v>50768.751299999996</v>
          </cell>
          <cell r="I70">
            <v>28.200789371282426</v>
          </cell>
          <cell r="J70">
            <v>1522.4760000000001</v>
          </cell>
          <cell r="K70">
            <v>1330.452</v>
          </cell>
          <cell r="M70">
            <v>17280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1.7706</v>
          </cell>
        </row>
        <row r="52">
          <cell r="A52" t="str">
            <v>2. Обслуговування димових та вентиляційних каналів</v>
          </cell>
          <cell r="B52">
            <v>0.2243</v>
          </cell>
        </row>
        <row r="58">
          <cell r="A58" t="str">
            <v>3. Поточний ремонт конструктивних елементів тощо</v>
          </cell>
          <cell r="B58">
            <v>1.1537999999999999</v>
          </cell>
        </row>
        <row r="62">
          <cell r="A62" t="str">
            <v>4. Поточний ремонт внутрішньобудинкових систем</v>
          </cell>
          <cell r="B62">
            <v>0.92030000000000001</v>
          </cell>
        </row>
        <row r="66">
          <cell r="A66" t="str">
            <v>5. Прибирання прибудинкової території</v>
          </cell>
          <cell r="B66">
            <v>0.96050000000000002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2.3800000000000002E-2</v>
          </cell>
        </row>
        <row r="95">
          <cell r="A95" t="str">
            <v>8. Дезінсекція</v>
          </cell>
          <cell r="B95">
            <v>3.2000000000000001E-2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0.68110000000000004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26">
          <cell r="B26">
            <v>3120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5D6C6-403B-40EE-8985-03E03FB8A654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1.7706</v>
      </c>
      <c r="C3" s="5">
        <f>[1]управление!D70/C15/[1]управление!O70*1.2</f>
        <v>2.3937561826923082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0.2243</v>
      </c>
      <c r="C4" s="5">
        <f>[1]управление!E70/C15/[1]управление!O70*1.2</f>
        <v>0.11630769230769231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1.1537999999999999</v>
      </c>
      <c r="C5" s="5">
        <f>[1]управление!F70/C15/[1]управление!O70*1.2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0.92030000000000001</v>
      </c>
      <c r="C6" s="5">
        <f>[1]управление!G70/C15/[1]управление!O70*1.2</f>
        <v>3.3910897435897439E-2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0.96050000000000002</v>
      </c>
      <c r="C7" s="5">
        <f>[1]управление!H70/C15/[1]управление!O70*1.2</f>
        <v>1.6272035673076919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[1]управление!I70/C15/[1]управление!O70*1.2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2.3800000000000002E-2</v>
      </c>
      <c r="C9" s="5">
        <f>[1]управление!J70/C15/[1]управление!O70*1.2</f>
        <v>4.8797307692307688E-2</v>
      </c>
    </row>
    <row r="10" spans="1:8" ht="15.75" x14ac:dyDescent="0.25">
      <c r="A10" s="4" t="str">
        <f>[1]план!A95</f>
        <v>8. Дезінсекція</v>
      </c>
      <c r="B10" s="6">
        <f>[1]план!B95</f>
        <v>3.2000000000000001E-2</v>
      </c>
      <c r="C10" s="5">
        <f>[1]управление!K70/C15/[1]управление!O70*1.2</f>
        <v>4.2642692307692312E-2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0.68110000000000004</v>
      </c>
      <c r="C11" s="5">
        <f>[1]управление!M70/C15/[1]управление!O70*1.2</f>
        <v>0.55384615384615377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5.7689999999999992</v>
      </c>
      <c r="C13" s="8">
        <f>C3+C4+C5+C6+C7+C8+C9+C10+C11+C12</f>
        <v>4.8173683650439507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[2]зведена!$B$26</f>
        <v>3120</v>
      </c>
    </row>
    <row r="16" spans="1:8" ht="15.75" x14ac:dyDescent="0.25">
      <c r="A16" s="11" t="s">
        <v>6</v>
      </c>
      <c r="B16" s="11"/>
      <c r="C16" s="12">
        <f>C15*C13*[1]управление!O70</f>
        <v>180362.27158724552</v>
      </c>
    </row>
    <row r="17" spans="1:4" ht="15.75" x14ac:dyDescent="0.25">
      <c r="A17" s="13" t="s">
        <v>7</v>
      </c>
      <c r="B17" s="14"/>
      <c r="C17" s="15">
        <f>[1]управление!C69*1.2</f>
        <v>213546.26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215991.69999999998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2026-04-03T06:40:33Z</dcterms:created>
  <dcterms:modified xsi:type="dcterms:W3CDTF">2026-04-03T06:40:46Z</dcterms:modified>
</cp:coreProperties>
</file>