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770ED4BD-413A-43D8-B7BF-E2D68B7E3F26}" xr6:coauthVersionLast="45" xr6:coauthVersionMax="45" xr10:uidLastSave="{00000000-0000-0000-0000-000000000000}"/>
  <bookViews>
    <workbookView xWindow="-120" yWindow="-120" windowWidth="19440" windowHeight="15000" xr2:uid="{FCA474C5-A816-48FA-871E-66C5486A097D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<sst xmlns="http://schemas.openxmlformats.org/spreadsheetml/2006/main" count="9" uniqueCount="9">
  <si>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№27а по вул.Перемоги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</si>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</sst>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5;&#1077;&#1088;&#1077;&#1084;&#1086;&#1075;&#1080;,%2027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68">
          <cell r="C68">
            <v>178204.00000000009</v>
          </cell>
        </row>
        <row r="69">
          <cell r="C69">
            <v>179234.69166666668</v>
          </cell>
        </row>
        <row r="70">
          <cell r="D70">
            <v>70091.908599999995</v>
          </cell>
          <cell r="E70">
            <v>3628.8</v>
          </cell>
          <cell r="F70">
            <v>0</v>
          </cell>
          <cell r="G70">
            <v>2149.6000000000004</v>
          </cell>
          <cell r="H70">
            <v>50768.751299999996</v>
          </cell>
          <cell r="I70">
            <v>28.416814648838084</v>
          </cell>
          <cell r="J70">
            <v>1522.4760000000001</v>
          </cell>
          <cell r="K70">
            <v>1330.452</v>
          </cell>
          <cell r="M70">
            <v>27705.599999999999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1.649</v>
          </cell>
        </row>
        <row r="52">
          <cell r="A52" t="str">
            <v>2. Обслуговування димових та вентиляційних каналів</v>
          </cell>
          <cell r="B52">
            <v>0.22259999999999999</v>
          </cell>
        </row>
        <row r="58">
          <cell r="A58" t="str">
            <v>3. Поточний ремонт конструктивних елементів тощо</v>
          </cell>
          <cell r="B58">
            <v>1.2214</v>
          </cell>
        </row>
        <row r="62">
          <cell r="A62" t="str">
            <v>4. Поточний ремонт внутрішньобудинкових систем</v>
          </cell>
          <cell r="B62">
            <v>0.91320000000000001</v>
          </cell>
        </row>
        <row r="66">
          <cell r="A66" t="str">
            <v>5. Прибирання прибудинкової території</v>
          </cell>
          <cell r="B66">
            <v>0.95320000000000005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2.35E-2</v>
          </cell>
        </row>
        <row r="95">
          <cell r="A95" t="str">
            <v>8. Дезінсекція</v>
          </cell>
          <cell r="B95">
            <v>3.1800000000000002E-2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0.64319999999999999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35">
          <cell r="B35">
            <v>3148.2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0C855-5F96-4F4F-BB5E-A3F5E7F5F900}">
  <dimension ref="A1:H21"/>
  <sheetViews>
    <sheetView tabSelected="1" topLeftCell="A2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1.649</v>
      </c>
      <c r="C3" s="5">
        <f>[1]управление!D70/C15/[1]управление!O70*1.2</f>
        <v>2.2264121910933228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0.22259999999999999</v>
      </c>
      <c r="C4" s="5">
        <f>[1]управление!E70/C15/[1]управление!O70*1.2</f>
        <v>0.11526586620926244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1.2214</v>
      </c>
      <c r="C5" s="5">
        <f>[1]управление!F70/C15/[1]управление!O70*1.2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0.91320000000000001</v>
      </c>
      <c r="C6" s="5">
        <f>[1]управление!G70/C15/[1]управление!O70*1.2</f>
        <v>6.8280287148211688E-2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0.95320000000000005</v>
      </c>
      <c r="C7" s="5">
        <f>[1]управление!H70/C15/[1]управление!O70*1.2</f>
        <v>1.6126278921288353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[1]управление!I70/C15/[1]управление!O70*1.2</f>
        <v>9.0263689247309831E-4</v>
      </c>
    </row>
    <row r="9" spans="1:8" ht="15.75" x14ac:dyDescent="0.25">
      <c r="A9" s="4" t="str">
        <f>[1]план!A89</f>
        <v>7. Дератизація</v>
      </c>
      <c r="B9" s="6">
        <f>[1]план!B89</f>
        <v>2.35E-2</v>
      </c>
      <c r="C9" s="5">
        <f>[1]управление!J70/C15/[1]управление!O70*1.2</f>
        <v>4.8360205831903945E-2</v>
      </c>
    </row>
    <row r="10" spans="1:8" ht="15.75" x14ac:dyDescent="0.25">
      <c r="A10" s="4" t="str">
        <f>[1]план!A95</f>
        <v>8. Дезінсекція</v>
      </c>
      <c r="B10" s="6">
        <f>[1]план!B95</f>
        <v>3.1800000000000002E-2</v>
      </c>
      <c r="C10" s="5">
        <f>[1]управление!K70/C15/[1]управление!O70*1.2</f>
        <v>4.2260720411663809E-2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0.64319999999999999</v>
      </c>
      <c r="C11" s="5">
        <f>[1]управление!M70/C15/[1]управление!O70*1.2</f>
        <v>0.88004574042309891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5.6604999999999999</v>
      </c>
      <c r="C13" s="8">
        <f>C3+C4+C5+C6+C7+C8+C9+C10+C11+C12</f>
        <v>4.9941555401387712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[2]зведена!$B$35</f>
        <v>3148.2</v>
      </c>
    </row>
    <row r="16" spans="1:8" ht="15.75" x14ac:dyDescent="0.25">
      <c r="A16" s="11" t="s">
        <v>6</v>
      </c>
      <c r="B16" s="11"/>
      <c r="C16" s="12">
        <f>C15*C13*[1]управление!O70</f>
        <v>188671.20565757854</v>
      </c>
    </row>
    <row r="17" spans="1:4" ht="15.75" x14ac:dyDescent="0.25">
      <c r="A17" s="13" t="s">
        <v>7</v>
      </c>
      <c r="B17" s="14"/>
      <c r="C17" s="15">
        <f>[1]управление!C69*1.2</f>
        <v>215081.63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213844.8000000001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2026-04-03T06:52:53Z</dcterms:created>
  <dcterms:modified xsi:type="dcterms:W3CDTF">2026-04-03T06:53:06Z</dcterms:modified>
</cp:coreProperties>
</file>