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F161FC31-444D-4ED5-9C54-F753E25AF2BE}" xr6:coauthVersionLast="45" xr6:coauthVersionMax="45" xr10:uidLastSave="{00000000-0000-0000-0000-000000000000}"/>
  <bookViews>
    <workbookView xWindow="-120" yWindow="-120" windowWidth="19440" windowHeight="15000" xr2:uid="{0DD04A18-D757-4A68-8210-CC90F51A4168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<sst xmlns="http://schemas.openxmlformats.org/spreadsheetml/2006/main" count="9" uniqueCount="9">
  <si>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№21 по вул.Перемоги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</si>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</sst>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5;&#1077;&#1088;&#1077;&#1084;&#1086;&#1075;&#1080;,%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68">
          <cell r="C68">
            <v>166135.25000000006</v>
          </cell>
        </row>
        <row r="69">
          <cell r="C69">
            <v>143696.48333333331</v>
          </cell>
        </row>
        <row r="70">
          <cell r="D70">
            <v>74835.219600000011</v>
          </cell>
          <cell r="E70">
            <v>3628.8</v>
          </cell>
          <cell r="F70">
            <v>30.201000000000001</v>
          </cell>
          <cell r="G70">
            <v>4069.16</v>
          </cell>
          <cell r="H70">
            <v>50768.751299999996</v>
          </cell>
          <cell r="I70">
            <v>28.399641091208135</v>
          </cell>
          <cell r="J70">
            <v>1522.4760000000001</v>
          </cell>
          <cell r="K70">
            <v>1330.452</v>
          </cell>
          <cell r="M70">
            <v>14032.8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1.7609999999999999</v>
          </cell>
        </row>
        <row r="52">
          <cell r="A52" t="str">
            <v>2. Обслуговування димових та вентиляційних каналів</v>
          </cell>
          <cell r="B52">
            <v>0.22270000000000001</v>
          </cell>
        </row>
        <row r="58">
          <cell r="A58" t="str">
            <v>3. Поточний ремонт конструктивних елементів тощо</v>
          </cell>
          <cell r="B58">
            <v>1.2222999999999999</v>
          </cell>
        </row>
        <row r="62">
          <cell r="A62" t="str">
            <v>4. Поточний ремонт внутрішньобудинкових систем</v>
          </cell>
          <cell r="B62">
            <v>0.91390000000000005</v>
          </cell>
        </row>
        <row r="66">
          <cell r="A66" t="str">
            <v>5. Прибирання прибудинкової території</v>
          </cell>
          <cell r="B66">
            <v>0.95389999999999997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2.5999999999999999E-3</v>
          </cell>
        </row>
        <row r="89">
          <cell r="A89" t="str">
            <v>7. Дератизація</v>
          </cell>
          <cell r="B89">
            <v>2.35E-2</v>
          </cell>
        </row>
        <row r="95">
          <cell r="A95" t="str">
            <v>8. Дезінсекція</v>
          </cell>
          <cell r="B95">
            <v>3.1899999999999998E-2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0.14530000000000001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31">
          <cell r="B31">
            <v>3142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02653-3883-4EC5-B7A6-0B3600234418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1.7609999999999999</v>
      </c>
      <c r="C3" s="5">
        <f>[1]управление!D70/C15/[1]управление!O70*1.2</f>
        <v>2.3817701973265439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0.22270000000000001</v>
      </c>
      <c r="C4" s="5">
        <f>[1]управление!E70/C15/[1]управление!O70*1.2</f>
        <v>0.115493316359007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1.2222999999999999</v>
      </c>
      <c r="C5" s="5">
        <f>[1]управление!F70/C15/[1]управление!O70*1.2</f>
        <v>9.6120305537873967E-4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0.91390000000000005</v>
      </c>
      <c r="C6" s="5">
        <f>[1]управление!G70/C15/[1]управление!O70*1.2</f>
        <v>0.12950859325270528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0.95389999999999997</v>
      </c>
      <c r="C7" s="5">
        <f>[1]управление!H70/C15/[1]управление!O70*1.2</f>
        <v>1.6158100350095481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2.5999999999999999E-3</v>
      </c>
      <c r="C8" s="5">
        <f>[1]управление!I70/C15/[1]управление!O70*1.2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2.35E-2</v>
      </c>
      <c r="C9" s="5">
        <f>[1]управление!J70/C15/[1]управление!O70*1.2</f>
        <v>4.8455633354551247E-2</v>
      </c>
    </row>
    <row r="10" spans="1:8" ht="15.75" x14ac:dyDescent="0.25">
      <c r="A10" s="4" t="str">
        <f>[1]план!A95</f>
        <v>8. Дезінсекція</v>
      </c>
      <c r="B10" s="6">
        <f>[1]план!B95</f>
        <v>3.1899999999999998E-2</v>
      </c>
      <c r="C10" s="5">
        <f>[1]управление!K70/C15/[1]управление!O70*1.2</f>
        <v>4.2344112030553785E-2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0.14530000000000001</v>
      </c>
      <c r="C11" s="5">
        <f>[1]управление!M70/C15/[1]управление!O70*1.2</f>
        <v>0.44661998726925523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5.2770999999999999</v>
      </c>
      <c r="C13" s="8">
        <f>C3+C4+C5+C6+C7+C8+C9+C10+C11+C12</f>
        <v>4.7818669491117509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[2]зведена!$B$31</f>
        <v>3142</v>
      </c>
    </row>
    <row r="16" spans="1:8" ht="15.75" x14ac:dyDescent="0.25">
      <c r="A16" s="11" t="s">
        <v>6</v>
      </c>
      <c r="B16" s="11"/>
      <c r="C16" s="12">
        <f>C15*C13*[1]управление!O70</f>
        <v>180295.51144930947</v>
      </c>
    </row>
    <row r="17" spans="1:4" ht="15.75" x14ac:dyDescent="0.25">
      <c r="A17" s="13" t="s">
        <v>7</v>
      </c>
      <c r="B17" s="14"/>
      <c r="C17" s="15">
        <f>[1]управление!C69*1.2</f>
        <v>172435.77999999997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199362.30000000008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2026-04-03T06:49:04Z</dcterms:created>
  <dcterms:modified xsi:type="dcterms:W3CDTF">2026-04-03T06:49:24Z</dcterms:modified>
</cp:coreProperties>
</file>