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<sst xmlns="http://schemas.openxmlformats.org/spreadsheetml/2006/main" count="36" uniqueCount="36">
  <si>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№27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</si>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</sst>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3149.4</v>
          </cell>
        </row>
        <row r="79">
          <cell r="C79">
            <v>147597.45833333334</v>
          </cell>
        </row>
        <row r="80">
          <cell r="C80">
            <v>129620.95833333333</v>
          </cell>
        </row>
        <row r="81">
          <cell r="D81">
            <v>44016.87261808</v>
          </cell>
          <cell r="E81">
            <v>71447.256076730002</v>
          </cell>
          <cell r="F81">
            <v>740.66399999999999</v>
          </cell>
          <cell r="G81">
            <v>1001.2679999999999</v>
          </cell>
          <cell r="H81">
            <v>3628.8</v>
          </cell>
          <cell r="I81">
            <v>2425.6961999999999</v>
          </cell>
          <cell r="J81">
            <v>131.05000000000001</v>
          </cell>
          <cell r="L81">
            <v>73728.813900000008</v>
          </cell>
          <cell r="N81">
            <v>13077.8</v>
          </cell>
        </row>
      </sheetData>
      <sheetData sheetId="1"/>
      <sheetData sheetId="2">
        <row r="19">
          <cell r="B19">
            <v>0.75680000000000003</v>
          </cell>
        </row>
        <row r="36">
          <cell r="B36">
            <v>1.7586999999999999</v>
          </cell>
        </row>
        <row r="59">
          <cell r="B59">
            <v>1.04E-2</v>
          </cell>
        </row>
        <row r="66">
          <cell r="B66">
            <v>1.3100000000000001E-2</v>
          </cell>
        </row>
        <row r="73">
          <cell r="B73">
            <v>8.2299999999999998E-2</v>
          </cell>
        </row>
        <row r="79">
          <cell r="B79">
            <v>6.6400000000000001E-2</v>
          </cell>
        </row>
        <row r="80">
          <cell r="B80">
            <v>3.3999999999999998E-3</v>
          </cell>
        </row>
        <row r="91">
          <cell r="B91">
            <v>1.5858000000000001</v>
          </cell>
        </row>
        <row r="161">
          <cell r="B161">
            <v>0.22370000000000001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19" sqref="D19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2.6911</v>
      </c>
      <c r="D3" s="6">
        <f>D4+D5+D6+D7+D8+D9+D10</f>
        <v>3.9179401439896488</v>
      </c>
    </row>
    <row r="4" spans="1:4" ht="15.75">
      <c r="A4" s="7" t="s">
        <v>7</v>
      </c>
      <c r="B4" s="8" t="s">
        <v>8</v>
      </c>
      <c r="C4" s="9">
        <f>[1]план!B19</f>
        <v>0.75680000000000003</v>
      </c>
      <c r="D4" s="10">
        <f>[1]управление!D81/[1]управление!C4/12*1.2</f>
        <v>1.3976272502089286</v>
      </c>
    </row>
    <row r="5" spans="1:4" ht="15.75">
      <c r="A5" s="7" t="s">
        <v>9</v>
      </c>
      <c r="B5" s="8" t="s">
        <v>10</v>
      </c>
      <c r="C5" s="9">
        <f>[1]план!B36</f>
        <v>1.7586999999999999</v>
      </c>
      <c r="D5" s="10">
        <f>[1]управление!E81/[1]управление!C4/12*1.2</f>
        <v>2.2685989736689525</v>
      </c>
    </row>
    <row r="6" spans="1:4" ht="15.75">
      <c r="A6" s="7" t="s">
        <v>11</v>
      </c>
      <c r="B6" s="8" t="s">
        <v>12</v>
      </c>
      <c r="C6" s="9">
        <f>[1]план!B59</f>
        <v>1.04E-2</v>
      </c>
      <c r="D6" s="10">
        <f>[1]управление!F81/[1]управление!C4/12*1.2</f>
        <v>2.3517622404267479E-2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[1]управление!G81/[1]управление!C4/12*1.2</f>
        <v>3.1792341398361589E-2</v>
      </c>
    </row>
    <row r="8" spans="1:4" ht="15.75">
      <c r="A8" s="7" t="s">
        <v>15</v>
      </c>
      <c r="B8" s="8" t="s">
        <v>16</v>
      </c>
      <c r="C8" s="9">
        <f>[1]план!B73</f>
        <v>8.2299999999999998E-2</v>
      </c>
      <c r="D8" s="10">
        <f>[1]управление!H81/[1]управление!C4/12*1.2</f>
        <v>0.11522194703753097</v>
      </c>
    </row>
    <row r="9" spans="1:4" ht="31.5">
      <c r="A9" s="7" t="s">
        <v>17</v>
      </c>
      <c r="B9" s="8" t="s">
        <v>18</v>
      </c>
      <c r="C9" s="9">
        <f>[1]план!B79</f>
        <v>6.6400000000000001E-2</v>
      </c>
      <c r="D9" s="10">
        <f>[1]управление!I81/[1]управление!C4/12*1.2</f>
        <v>7.7020899218898833E-2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[1]управление!J81/[1]управление!C4/12*1.2</f>
        <v>4.1611100527084522E-3</v>
      </c>
    </row>
    <row r="11" spans="1:4" ht="31.5">
      <c r="A11" s="4" t="s">
        <v>21</v>
      </c>
      <c r="B11" s="5" t="s">
        <v>22</v>
      </c>
      <c r="C11" s="11">
        <f>C12</f>
        <v>1.5858000000000001</v>
      </c>
      <c r="D11" s="6">
        <f>D12</f>
        <v>2.3410431796532674</v>
      </c>
    </row>
    <row r="12" spans="1:4" ht="31.5">
      <c r="A12" s="7" t="s">
        <v>23</v>
      </c>
      <c r="B12" s="8" t="s">
        <v>24</v>
      </c>
      <c r="C12" s="9">
        <f>[1]план!B91</f>
        <v>1.5858000000000001</v>
      </c>
      <c r="D12" s="10">
        <f>[1]управление!L81/[1]управление!C4/12*1.2</f>
        <v>2.3410431796532674</v>
      </c>
    </row>
    <row r="13" spans="1:4" ht="31.5">
      <c r="A13" s="4" t="s">
        <v>25</v>
      </c>
      <c r="B13" s="5" t="s">
        <v>26</v>
      </c>
      <c r="C13" s="11">
        <f>C14</f>
        <v>0.22370000000000001</v>
      </c>
      <c r="D13" s="6">
        <f>D14</f>
        <v>0.41524734870133989</v>
      </c>
    </row>
    <row r="14" spans="1:4" ht="15.75">
      <c r="A14" s="7" t="s">
        <v>27</v>
      </c>
      <c r="B14" s="8" t="s">
        <v>28</v>
      </c>
      <c r="C14" s="9">
        <f>[1]план!B161</f>
        <v>0.22370000000000001</v>
      </c>
      <c r="D14" s="10">
        <f>[1]управление!N81/[1]управление!C4/12*1.2</f>
        <v>0.41524734870133989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6.6742306723442564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3149.4</v>
      </c>
    </row>
    <row r="19" spans="1:5" ht="15.75">
      <c r="A19" s="14"/>
      <c r="B19" s="15" t="s">
        <v>33</v>
      </c>
      <c r="C19" s="15"/>
      <c r="D19" s="16">
        <f>D18*D16*12</f>
        <v>252237.86495377199</v>
      </c>
    </row>
    <row r="20" spans="1:5" ht="15.75">
      <c r="A20" s="17"/>
      <c r="B20" s="18" t="s">
        <v>34</v>
      </c>
      <c r="C20" s="17"/>
      <c r="D20" s="19">
        <f>[1]управление!C80*1.2</f>
        <v>155545.15</v>
      </c>
      <c r="E20" s="17"/>
    </row>
    <row r="21" spans="1:5" ht="15.75">
      <c r="A21" s="17"/>
      <c r="B21" s="18" t="s">
        <v>35</v>
      </c>
      <c r="C21" s="17"/>
      <c r="D21" s="19">
        <f>[1]управление!C79*1.2</f>
        <v>177116.95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2024-10-31T13:19:10Z</dcterms:created>
  <dcterms:modified xsi:type="dcterms:W3CDTF">2024-10-31T13:19:21Z</dcterms:modified>
</cp:coreProperties>
</file>