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F0AC5444-1F03-47A9-B5BF-D255B44C96AD}" xr6:coauthVersionLast="45" xr6:coauthVersionMax="45" xr10:uidLastSave="{00000000-0000-0000-0000-000000000000}"/>
  <bookViews>
    <workbookView xWindow="-120" yWindow="-120" windowWidth="19440" windowHeight="15000" xr2:uid="{10C466F3-16FC-4AC2-B5DC-9E2B208736B7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<sst xmlns="http://schemas.openxmlformats.org/spreadsheetml/2006/main" count="9" uniqueCount="9">
  <si>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№9 по вул.Миру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</si>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</sst>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88;&#1091;,%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3073.73</v>
          </cell>
        </row>
        <row r="68">
          <cell r="C68">
            <v>169747.40000000002</v>
          </cell>
        </row>
        <row r="69">
          <cell r="C69">
            <v>167268.1</v>
          </cell>
        </row>
        <row r="70">
          <cell r="D70">
            <v>74460.1535</v>
          </cell>
          <cell r="E70">
            <v>3628.8</v>
          </cell>
          <cell r="F70">
            <v>12985.47</v>
          </cell>
          <cell r="G70">
            <v>1252.27</v>
          </cell>
          <cell r="H70">
            <v>50768.751299999996</v>
          </cell>
          <cell r="I70">
            <v>27.785279663783115</v>
          </cell>
          <cell r="J70">
            <v>1522.4760000000001</v>
          </cell>
          <cell r="K70">
            <v>1330.452</v>
          </cell>
          <cell r="M70">
            <v>3682.8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1.7908999999999999</v>
          </cell>
        </row>
        <row r="52">
          <cell r="A52" t="str">
            <v>2. Обслуговування димових та вентиляційних каналів</v>
          </cell>
          <cell r="B52">
            <v>0.2276</v>
          </cell>
        </row>
        <row r="58">
          <cell r="A58" t="str">
            <v>3. Поточний ремонт конструктивних елементів тощо</v>
          </cell>
          <cell r="B58">
            <v>1.1712</v>
          </cell>
        </row>
        <row r="62">
          <cell r="A62" t="str">
            <v>4. Поточний ремонт внутрішньобудинкових систем</v>
          </cell>
          <cell r="B62">
            <v>0.93410000000000004</v>
          </cell>
        </row>
        <row r="66">
          <cell r="A66" t="str">
            <v>5. Прибирання прибудинкової території</v>
          </cell>
          <cell r="B66">
            <v>0.97499999999999998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2.41E-2</v>
          </cell>
        </row>
        <row r="95">
          <cell r="A95" t="str">
            <v>8. Дезінсекція</v>
          </cell>
          <cell r="B95">
            <v>3.2500000000000001E-2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0.25159999999999999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7">
          <cell r="B7">
            <v>3074.03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C62D3-EDD8-4914-8FC1-F76955AD2EA9}">
  <dimension ref="A1:H21"/>
  <sheetViews>
    <sheetView tabSelected="1" topLeftCell="A3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1.7908999999999999</v>
      </c>
      <c r="C3" s="5">
        <f>[1]управление!D70/[1]управление!C4/[1]управление!O70*1.2</f>
        <v>2.4224689058570532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0.2276</v>
      </c>
      <c r="C4" s="5">
        <f>[1]управление!E70/[1]управление!C4/[1]управление!O70*1.2</f>
        <v>0.11805851522417389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1.1712</v>
      </c>
      <c r="C5" s="5">
        <f>[1]управление!F70/[1]управление!C4/[1]управление!O70*1.2</f>
        <v>0.4224661892879335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0.93410000000000004</v>
      </c>
      <c r="C6" s="5">
        <f>[1]управление!G70/[1]управление!C4/[1]управление!O70*1.2</f>
        <v>4.0741054028818412E-2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0.97499999999999998</v>
      </c>
      <c r="C7" s="5">
        <f>[1]управление!H70/[1]управление!C4/[1]управление!O70*1.2</f>
        <v>1.6516984673344761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9.0395967322383917E-4</v>
      </c>
    </row>
    <row r="9" spans="1:8" ht="15.75" x14ac:dyDescent="0.25">
      <c r="A9" s="4" t="str">
        <f>[1]план!A89</f>
        <v>7. Дератизація</v>
      </c>
      <c r="B9" s="6">
        <f>[1]план!B89</f>
        <v>2.41E-2</v>
      </c>
      <c r="C9" s="5">
        <f>[1]управление!J70/[1]управление!C4/[1]управление!O70*1.2</f>
        <v>4.9531871699856525E-2</v>
      </c>
    </row>
    <row r="10" spans="1:8" ht="15.75" x14ac:dyDescent="0.25">
      <c r="A10" s="4" t="str">
        <f>[1]план!A95</f>
        <v>8. Дезінсекція</v>
      </c>
      <c r="B10" s="6">
        <f>[1]план!B95</f>
        <v>3.2500000000000001E-2</v>
      </c>
      <c r="C10" s="5">
        <f>[1]управление!K70/[1]управление!C4/[1]управление!O70*1.2</f>
        <v>4.3284608602577324E-2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0.25159999999999999</v>
      </c>
      <c r="C11" s="5">
        <f>[1]управление!M70/[1]управление!C4/[1]управление!O70*1.2</f>
        <v>0.11981533836739075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5.4095999999999993</v>
      </c>
      <c r="C13" s="8">
        <f>C3+C4+C5+C6+C7+C8+C9+C10+C11+C12</f>
        <v>4.8689689100755027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[2]зведена!$B$7</f>
        <v>3074.03</v>
      </c>
    </row>
    <row r="16" spans="1:8" ht="15.75" x14ac:dyDescent="0.25">
      <c r="A16" s="11" t="s">
        <v>6</v>
      </c>
      <c r="B16" s="11"/>
      <c r="C16" s="12">
        <f>C15*C13*[1]управление!O70</f>
        <v>179608.2779836728</v>
      </c>
    </row>
    <row r="17" spans="1:4" ht="15.75" x14ac:dyDescent="0.25">
      <c r="A17" s="13" t="s">
        <v>7</v>
      </c>
      <c r="B17" s="14"/>
      <c r="C17" s="15">
        <f>[1]управление!C69*1.2</f>
        <v>200721.72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203696.88000000003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2026-04-03T05:32:29Z</dcterms:created>
  <dcterms:modified xsi:type="dcterms:W3CDTF">2026-04-03T05:32:44Z</dcterms:modified>
</cp:coreProperties>
</file>