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6A9101E9-4756-44C7-9C8B-CD4E442BC170}" xr6:coauthVersionLast="45" xr6:coauthVersionMax="45" xr10:uidLastSave="{00000000-0000-0000-0000-000000000000}"/>
  <bookViews>
    <workbookView xWindow="-120" yWindow="-120" windowWidth="19440" windowHeight="15000" xr2:uid="{4EAE228F-063D-4BDE-B50D-32E2EAA73863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<sst xmlns="http://schemas.openxmlformats.org/spreadsheetml/2006/main" count="9" uniqueCount="9">
  <si>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№15а по вул.Миру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</si>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</sst>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88;&#1091;,%2015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3138.8</v>
          </cell>
        </row>
        <row r="68">
          <cell r="C68">
            <v>169802.89166666672</v>
          </cell>
        </row>
        <row r="69">
          <cell r="C69">
            <v>169238.90833333333</v>
          </cell>
        </row>
        <row r="70">
          <cell r="D70">
            <v>74835.219600000011</v>
          </cell>
          <cell r="E70">
            <v>3628.8</v>
          </cell>
          <cell r="F70">
            <v>2464.6</v>
          </cell>
          <cell r="G70">
            <v>4771.49</v>
          </cell>
          <cell r="H70">
            <v>50768.751299999996</v>
          </cell>
          <cell r="I70">
            <v>28.386083019395016</v>
          </cell>
          <cell r="J70">
            <v>1522.4760000000001</v>
          </cell>
          <cell r="K70">
            <v>1330.452</v>
          </cell>
          <cell r="M70">
            <v>10699.2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1.7612000000000001</v>
          </cell>
        </row>
        <row r="52">
          <cell r="A52" t="str">
            <v>2. Обслуговування димових та вентиляційних каналів</v>
          </cell>
          <cell r="B52">
            <v>0.223</v>
          </cell>
        </row>
        <row r="58">
          <cell r="A58" t="str">
            <v>3. Поточний ремонт конструктивних елементів тощо</v>
          </cell>
          <cell r="B58">
            <v>1.2234</v>
          </cell>
        </row>
        <row r="62">
          <cell r="A62" t="str">
            <v>4. Поточний ремонт внутрішньобудинкових систем</v>
          </cell>
          <cell r="B62">
            <v>0.91479999999999995</v>
          </cell>
        </row>
        <row r="66">
          <cell r="A66" t="str">
            <v>5. Прибирання прибудинкової території</v>
          </cell>
          <cell r="B66">
            <v>0.95469999999999999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2.3599999999999999E-2</v>
          </cell>
        </row>
        <row r="95">
          <cell r="A95" t="str">
            <v>8. Дезінсекція</v>
          </cell>
          <cell r="B95">
            <v>3.1899999999999998E-2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0.27079999999999999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3">
          <cell r="B13">
            <v>3140.5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FE368-466A-4CC6-B0E7-0CD29E04F34E}">
  <dimension ref="A1:H21"/>
  <sheetViews>
    <sheetView tabSelected="1" workbookViewId="0">
      <selection activeCell="C18" sqref="C18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1.7612000000000001</v>
      </c>
      <c r="C3" s="5">
        <f>[1]управление!D70/[1]управление!C4/[1]управление!O70*1.2</f>
        <v>2.3841984070345359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</v>
      </c>
      <c r="C4" s="5">
        <f>[1]управление!E70/[1]управление!C4/[1]управление!O70*1.2</f>
        <v>0.11561106155218553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1.2234</v>
      </c>
      <c r="C5" s="5">
        <f>[1]управление!F70/[1]управление!C4/[1]управление!O70*1.2</f>
        <v>7.8520453676564281E-2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0.91479999999999995</v>
      </c>
      <c r="C6" s="5">
        <f>[1]управление!G70/[1]управление!C4/[1]управление!O70*1.2</f>
        <v>0.15201637568497511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0.95469999999999999</v>
      </c>
      <c r="C7" s="5">
        <f>[1]управление!H70/[1]управление!C4/[1]управление!O70*1.2</f>
        <v>1.6174573499426528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9.0436099845147861E-4</v>
      </c>
    </row>
    <row r="9" spans="1:8" ht="15.75" x14ac:dyDescent="0.25">
      <c r="A9" s="4" t="str">
        <f>[1]план!A89</f>
        <v>7. Дератизація</v>
      </c>
      <c r="B9" s="6">
        <f>[1]план!B89</f>
        <v>2.3599999999999999E-2</v>
      </c>
      <c r="C9" s="5">
        <f>[1]управление!J70/[1]управление!C4/[1]управление!O70*1.2</f>
        <v>4.8505033770867845E-2</v>
      </c>
    </row>
    <row r="10" spans="1:8" ht="15.75" x14ac:dyDescent="0.25">
      <c r="A10" s="4" t="str">
        <f>[1]план!A95</f>
        <v>8. Дезінсекція</v>
      </c>
      <c r="B10" s="6">
        <f>[1]план!B95</f>
        <v>3.1899999999999998E-2</v>
      </c>
      <c r="C10" s="5">
        <f>[1]управление!K70/[1]управление!C4/[1]управление!O70*1.2</f>
        <v>4.2387281763731362E-2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0.27079999999999999</v>
      </c>
      <c r="C11" s="5">
        <f>[1]управление!M70/[1]управление!C4/[1]управление!O70*1.2</f>
        <v>0.34086912195743596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5.4060000000000006</v>
      </c>
      <c r="C13" s="8">
        <f>C3+C4+C5+C6+C7+C8+C9+C10+C11+C12</f>
        <v>4.7804694463814004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[2]зведена!$B$13</f>
        <v>3140.5</v>
      </c>
    </row>
    <row r="16" spans="1:8" ht="15.75" x14ac:dyDescent="0.25">
      <c r="A16" s="11" t="s">
        <v>6</v>
      </c>
      <c r="B16" s="11"/>
      <c r="C16" s="12">
        <f>C15*C13*[1]управление!O70</f>
        <v>180156.77155632945</v>
      </c>
    </row>
    <row r="17" spans="1:4" ht="15.75" x14ac:dyDescent="0.25">
      <c r="A17" s="13" t="s">
        <v>7</v>
      </c>
      <c r="B17" s="14"/>
      <c r="C17" s="15">
        <f>[1]управление!C69*1.2</f>
        <v>203086.68999999997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203763.47000000006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2026-04-03T05:36:09Z</dcterms:created>
  <dcterms:modified xsi:type="dcterms:W3CDTF">2026-04-03T05:36:28Z</dcterms:modified>
</cp:coreProperties>
</file>