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<sst xmlns="http://schemas.openxmlformats.org/spreadsheetml/2006/main" count="36" uniqueCount="36">
  <si>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4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</si>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</sst>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72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3142.7</v>
          </cell>
        </row>
        <row r="83">
          <cell r="C83">
            <v>144901.59166666665</v>
          </cell>
        </row>
        <row r="84">
          <cell r="C84">
            <v>133696.64166666666</v>
          </cell>
        </row>
        <row r="85">
          <cell r="D85">
            <v>44530.802510479996</v>
          </cell>
          <cell r="E85">
            <v>70558.656076729996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7763.6961999999994</v>
          </cell>
          <cell r="J85">
            <v>131.05000000000001</v>
          </cell>
          <cell r="L85">
            <v>4661.6692499999999</v>
          </cell>
          <cell r="N85">
            <v>386.99999999999994</v>
          </cell>
        </row>
      </sheetData>
      <sheetData sheetId="1"/>
      <sheetData sheetId="2">
        <row r="19">
          <cell r="B19">
            <v>0.75819999999999999</v>
          </cell>
        </row>
        <row r="36">
          <cell r="B36">
            <v>1.7819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8.2400000000000001E-2</v>
          </cell>
        </row>
        <row r="79">
          <cell r="B79">
            <v>6.6500000000000004E-2</v>
          </cell>
        </row>
        <row r="80">
          <cell r="B80">
            <v>3.8999999999999998E-3</v>
          </cell>
        </row>
        <row r="91">
          <cell r="B91">
            <v>1.5710999999999999</v>
          </cell>
        </row>
        <row r="161">
          <cell r="B161">
            <v>0.21279999999999999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sqref="A1:IV65536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2.7163999999999997</v>
      </c>
      <c r="D3" s="6">
        <f>D4+D5+D6+D7+D8+D9+D10</f>
        <v>4.0842249272030413</v>
      </c>
    </row>
    <row r="4" spans="1:4" ht="15.75">
      <c r="A4" s="7" t="s">
        <v>7</v>
      </c>
      <c r="B4" s="8" t="s">
        <v>8</v>
      </c>
      <c r="C4" s="9">
        <f>[1]план!B19</f>
        <v>0.75819999999999999</v>
      </c>
      <c r="D4" s="10">
        <f>[1]управление!D85/[1]управление!C4/12*1.2</f>
        <v>1.4169600187889393</v>
      </c>
    </row>
    <row r="5" spans="1:4" ht="15.75">
      <c r="A5" s="7" t="s">
        <v>9</v>
      </c>
      <c r="B5" s="8" t="s">
        <v>10</v>
      </c>
      <c r="C5" s="9">
        <f>[1]план!B36</f>
        <v>1.7819</v>
      </c>
      <c r="D5" s="10">
        <f>[1]управление!E85/[1]управление!C4/12*1.2</f>
        <v>2.2451604059162502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[1]управление!F85/[1]управление!C4/12*1.2</f>
        <v>2.3567760206192129E-2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3.1860120278741209E-2</v>
      </c>
    </row>
    <row r="8" spans="1:4" ht="15.75">
      <c r="A8" s="7" t="s">
        <v>15</v>
      </c>
      <c r="B8" s="8" t="s">
        <v>16</v>
      </c>
      <c r="C8" s="9">
        <f>[1]план!B73</f>
        <v>8.2400000000000001E-2</v>
      </c>
      <c r="D8" s="10">
        <f>[1]управление!H85/[1]управление!C4/12*1.2</f>
        <v>0.11546759156139624</v>
      </c>
    </row>
    <row r="9" spans="1:4" ht="31.5">
      <c r="A9" s="7" t="s">
        <v>17</v>
      </c>
      <c r="B9" s="8" t="s">
        <v>18</v>
      </c>
      <c r="C9" s="9">
        <f>[1]план!B79</f>
        <v>6.6500000000000004E-2</v>
      </c>
      <c r="D9" s="10">
        <f>[1]управление!I85/[1]управление!C4/12*1.2</f>
        <v>0.24703904922518852</v>
      </c>
    </row>
    <row r="10" spans="1:4" ht="47.25">
      <c r="A10" s="7" t="s">
        <v>19</v>
      </c>
      <c r="B10" s="8" t="s">
        <v>20</v>
      </c>
      <c r="C10" s="9">
        <f>[1]план!B80</f>
        <v>3.8999999999999998E-3</v>
      </c>
      <c r="D10" s="10">
        <f>[1]управление!J85/[1]управление!C4/12*1.2</f>
        <v>4.1699812263340441E-3</v>
      </c>
    </row>
    <row r="11" spans="1:4" ht="31.5">
      <c r="A11" s="4" t="s">
        <v>21</v>
      </c>
      <c r="B11" s="5" t="s">
        <v>22</v>
      </c>
      <c r="C11" s="11">
        <f>C12</f>
        <v>1.5710999999999999</v>
      </c>
      <c r="D11" s="6">
        <f>D12</f>
        <v>0.14833325643554907</v>
      </c>
    </row>
    <row r="12" spans="1:4" ht="31.5">
      <c r="A12" s="7" t="s">
        <v>23</v>
      </c>
      <c r="B12" s="8" t="s">
        <v>24</v>
      </c>
      <c r="C12" s="9">
        <f>[1]план!B91</f>
        <v>1.5710999999999999</v>
      </c>
      <c r="D12" s="10">
        <f>[1]управление!L85/[1]управление!C4/12*1.2</f>
        <v>0.14833325643554907</v>
      </c>
    </row>
    <row r="13" spans="1:4" ht="31.5">
      <c r="A13" s="4" t="s">
        <v>25</v>
      </c>
      <c r="B13" s="5" t="s">
        <v>26</v>
      </c>
      <c r="C13" s="11">
        <f>C14</f>
        <v>0.21279999999999999</v>
      </c>
      <c r="D13" s="6">
        <f>D14</f>
        <v>1.2314252076240173E-2</v>
      </c>
    </row>
    <row r="14" spans="1:4" ht="15.75">
      <c r="A14" s="7" t="s">
        <v>27</v>
      </c>
      <c r="B14" s="8" t="s">
        <v>28</v>
      </c>
      <c r="C14" s="9">
        <f>[1]план!B161</f>
        <v>0.21279999999999999</v>
      </c>
      <c r="D14" s="10">
        <f>[1]управление!N85/[1]управление!C4/12*1.2</f>
        <v>1.2314252076240173E-2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4.5002999999999993</v>
      </c>
      <c r="D16" s="6">
        <f>D13+D11+D3</f>
        <v>4.2448724357148304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3142.7</v>
      </c>
    </row>
    <row r="19" spans="1:5" ht="15.75">
      <c r="A19" s="14"/>
      <c r="B19" s="15" t="s">
        <v>33</v>
      </c>
      <c r="C19" s="15"/>
      <c r="D19" s="16">
        <f>D18*D16*12</f>
        <v>160084.32724465197</v>
      </c>
    </row>
    <row r="20" spans="1:5" ht="15.75">
      <c r="A20" s="17"/>
      <c r="B20" s="18" t="s">
        <v>34</v>
      </c>
      <c r="C20" s="17"/>
      <c r="D20" s="19">
        <f>[1]управление!C84*1.2</f>
        <v>160435.97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173881.90999999997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2024-10-31T12:23:57Z</dcterms:created>
  <dcterms:modified xsi:type="dcterms:W3CDTF">2024-10-31T12:24:16Z</dcterms:modified>
</cp:coreProperties>
</file>