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26AF6B22-88E9-4240-9102-EF0D08F88BA6}" xr6:coauthVersionLast="45" xr6:coauthVersionMax="45" xr10:uidLastSave="{00000000-0000-0000-0000-000000000000}"/>
  <bookViews>
    <workbookView xWindow="-120" yWindow="-120" windowWidth="19440" windowHeight="15000" xr2:uid="{28992021-8045-477B-BA10-D9A24E8EF8A5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<sst xmlns="http://schemas.openxmlformats.org/spreadsheetml/2006/main" count="9" uniqueCount="9">
  <si>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№7  по вул.Михайла Коцюбинського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</si>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</sst>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93;&#1072;&#1081;&#1083;&#1072;%20&#1050;&#1086;&#1094;&#1102;&#1073;&#1080;&#1085;&#1089;&#1100;&#1082;&#1086;&#1075;&#1086;,%2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374.9</v>
          </cell>
        </row>
        <row r="68">
          <cell r="C68">
            <v>24189.825000000004</v>
          </cell>
        </row>
        <row r="69">
          <cell r="C69">
            <v>15289.608333333332</v>
          </cell>
        </row>
        <row r="70">
          <cell r="D70">
            <v>9710.7338999999993</v>
          </cell>
          <cell r="E70">
            <v>228.48</v>
          </cell>
          <cell r="F70">
            <v>0</v>
          </cell>
          <cell r="G70">
            <v>4314.7299999999996</v>
          </cell>
          <cell r="H70">
            <v>8320.3588999999993</v>
          </cell>
          <cell r="I70">
            <v>3.3886140818249295</v>
          </cell>
          <cell r="J70">
            <v>218.226</v>
          </cell>
          <cell r="K70">
            <v>190.702</v>
          </cell>
          <cell r="M70">
            <v>3772.8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1.9021999999999999</v>
          </cell>
        </row>
        <row r="52">
          <cell r="A52" t="str">
            <v>2. Обслуговування димових та вентиляційних каналів</v>
          </cell>
          <cell r="B52">
            <v>0.11749999999999999</v>
          </cell>
        </row>
        <row r="58">
          <cell r="A58" t="str">
            <v>3. Поточний ремонт конструктивних елементів тощо</v>
          </cell>
          <cell r="B58">
            <v>1.6004</v>
          </cell>
        </row>
        <row r="62">
          <cell r="A62" t="str">
            <v>4. Поточний ремонт внутрішньобудинкових систем</v>
          </cell>
          <cell r="B62">
            <v>0.84219999999999995</v>
          </cell>
        </row>
        <row r="66">
          <cell r="A66" t="str">
            <v>5. Прибирання прибудинкової території</v>
          </cell>
          <cell r="B66">
            <v>1.3092999999999999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3.5999999999999999E-3</v>
          </cell>
        </row>
        <row r="89">
          <cell r="A89" t="str">
            <v>7. Дератизація</v>
          </cell>
          <cell r="B89">
            <v>2.8299999999999999E-2</v>
          </cell>
        </row>
        <row r="95">
          <cell r="A95" t="str">
            <v>8. Дезінсекція</v>
          </cell>
          <cell r="B95">
            <v>3.8300000000000001E-2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0.60840000000000005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34">
          <cell r="B134">
            <v>374.9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9A8DC-AC2B-454E-A943-B36438F38431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1.9021999999999999</v>
      </c>
      <c r="C3" s="5">
        <f>[1]управление!D70/[1]управление!C4/[1]управление!O70*1.2</f>
        <v>2.590219765270739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0.11749999999999999</v>
      </c>
      <c r="C4" s="5">
        <f>[1]управление!E70/[1]управление!C4/[1]управление!O70*1.2</f>
        <v>6.0944251800480131E-2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1.6004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0.84219999999999995</v>
      </c>
      <c r="C6" s="5">
        <f>[1]управление!G70/[1]управление!C4/[1]управление!O70*1.2</f>
        <v>1.1509015737530008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1.3092999999999999</v>
      </c>
      <c r="C7" s="5">
        <f>[1]управление!H70/[1]управление!C4/[1]управление!O70*1.2</f>
        <v>2.2193542011202987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3.5999999999999999E-3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2.8299999999999999E-2</v>
      </c>
      <c r="C9" s="5">
        <f>[1]управление!J70/[1]управление!C4/[1]управление!O70*1.2</f>
        <v>5.8209122432648704E-2</v>
      </c>
    </row>
    <row r="10" spans="1:8" ht="15.75" x14ac:dyDescent="0.25">
      <c r="A10" s="4" t="str">
        <f>[1]план!A95</f>
        <v>8. Дезінсекція</v>
      </c>
      <c r="B10" s="6">
        <f>[1]план!B95</f>
        <v>3.8300000000000001E-2</v>
      </c>
      <c r="C10" s="5">
        <f>[1]управление!K70/[1]управление!C4/[1]управление!O70*1.2</f>
        <v>5.0867431315017343E-2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0.60840000000000005</v>
      </c>
      <c r="C11" s="5">
        <f>[1]управление!M70/[1]управление!C4/[1]управление!O70*1.2</f>
        <v>1.00634835956255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6.4501999999999988</v>
      </c>
      <c r="C13" s="8">
        <f>C3+C4+C5+C6+C7+C8+C9+C10+C11+C12</f>
        <v>7.1377485767089421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[2]зведена!$B$134</f>
        <v>374.9</v>
      </c>
    </row>
    <row r="16" spans="1:8" ht="15.75" x14ac:dyDescent="0.25">
      <c r="A16" s="11" t="s">
        <v>6</v>
      </c>
      <c r="B16" s="11"/>
      <c r="C16" s="12">
        <f>C15*C13*[1]управление!O70</f>
        <v>32111.303296898186</v>
      </c>
    </row>
    <row r="17" spans="1:4" ht="15.75" x14ac:dyDescent="0.25">
      <c r="A17" s="13" t="s">
        <v>7</v>
      </c>
      <c r="B17" s="14"/>
      <c r="C17" s="15">
        <f>[1]управление!C69*1.2</f>
        <v>18347.53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29027.790000000005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2026-04-03T06:24:07Z</dcterms:created>
  <dcterms:modified xsi:type="dcterms:W3CDTF">2026-04-03T06:24:20Z</dcterms:modified>
</cp:coreProperties>
</file>