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E53D5903-FB0E-423A-855B-EEBEE292021F}" xr6:coauthVersionLast="45" xr6:coauthVersionMax="45" xr10:uidLastSave="{00000000-0000-0000-0000-000000000000}"/>
  <bookViews>
    <workbookView xWindow="-120" yWindow="-120" windowWidth="19440" windowHeight="15000" xr2:uid="{AF333346-3DCE-4AA1-8834-A53EB6EB9AB7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<sst xmlns="http://schemas.openxmlformats.org/spreadsheetml/2006/main" count="9" uniqueCount="9">
  <si>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№5 по вул. Михайла Грушевського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</si>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</sst>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93;&#1072;&#1081;&#1083;&#1072;%20&#1043;&#1088;&#1091;&#1096;&#1077;&#1074;&#1089;&#1100;&#1082;&#1086;&#1075;&#1086;,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922.4</v>
          </cell>
        </row>
        <row r="68">
          <cell r="C68">
            <v>75189.491666666654</v>
          </cell>
        </row>
        <row r="69">
          <cell r="C69">
            <v>76842.608333333337</v>
          </cell>
        </row>
        <row r="70">
          <cell r="D70">
            <v>28089.21</v>
          </cell>
          <cell r="E70">
            <v>940.8</v>
          </cell>
          <cell r="F70">
            <v>0</v>
          </cell>
          <cell r="G70">
            <v>911.57999999999993</v>
          </cell>
          <cell r="H70">
            <v>20445.8583</v>
          </cell>
          <cell r="I70">
            <v>8.3481567510629642</v>
          </cell>
          <cell r="J70">
            <v>705.51599999999996</v>
          </cell>
          <cell r="K70">
            <v>616.53200000000004</v>
          </cell>
          <cell r="M70">
            <v>0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2.2467999999999999</v>
          </cell>
        </row>
        <row r="52">
          <cell r="A52" t="str">
            <v>2. Обслуговування димових та вентиляційних каналів</v>
          </cell>
          <cell r="B52">
            <v>0.19670000000000001</v>
          </cell>
        </row>
        <row r="58">
          <cell r="A58" t="str">
            <v>3. Поточний ремонт конструктивних елементів тощо</v>
          </cell>
          <cell r="B58">
            <v>1.3008999999999999</v>
          </cell>
        </row>
        <row r="62">
          <cell r="A62" t="str">
            <v>4. Поточний ремонт внутрішньобудинкових систем</v>
          </cell>
          <cell r="B62">
            <v>1.2845</v>
          </cell>
        </row>
        <row r="66">
          <cell r="A66" t="str">
            <v>5. Прибирання прибудинкової території</v>
          </cell>
          <cell r="B66">
            <v>1.3079000000000001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2.2000000000000001E-3</v>
          </cell>
        </row>
        <row r="89">
          <cell r="A89" t="str">
            <v>7. Дератизація</v>
          </cell>
          <cell r="B89">
            <v>3.7199999999999997E-2</v>
          </cell>
        </row>
        <row r="95">
          <cell r="A95" t="str">
            <v>8. Дезінсекція</v>
          </cell>
          <cell r="B95">
            <v>5.0299999999999997E-2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1.7143999999999999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43">
          <cell r="B143">
            <v>923.6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C5CDB-F5FC-4EF7-B8DF-4EBA9C0F0060}">
  <sheetPr codeName="Лист4"/>
  <dimension ref="A1:H21"/>
  <sheetViews>
    <sheetView tabSelected="1" workbookViewId="0">
      <selection sqref="A1:C1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2.2467999999999999</v>
      </c>
      <c r="C3" s="5">
        <f>[1]управление!D70/[1]управление!C4/[1]управление!O70*1.2</f>
        <v>3.0452309193408502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0.19670000000000001</v>
      </c>
      <c r="C4" s="5">
        <f>[1]управление!E70/[1]управление!C4/[1]управление!O70*1.2</f>
        <v>0.10199479618386817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1.3008999999999999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1.2845</v>
      </c>
      <c r="C6" s="5">
        <f>[1]управление!G70/[1]управление!C4/[1]управление!O70*1.2</f>
        <v>9.8826973113616642E-2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1.3079000000000001</v>
      </c>
      <c r="C7" s="5">
        <f>[1]управление!H70/[1]управление!C4/[1]управление!O70*1.2</f>
        <v>2.2165934843885515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2.2000000000000001E-3</v>
      </c>
      <c r="C8" s="5">
        <f>[1]управление!I70/[1]управление!C4/[1]управление!O70*1.2</f>
        <v>9.0504734942139684E-4</v>
      </c>
    </row>
    <row r="9" spans="1:8" ht="15.75" x14ac:dyDescent="0.25">
      <c r="A9" s="4" t="str">
        <f>[1]план!A89</f>
        <v>7. Дератизація</v>
      </c>
      <c r="B9" s="6">
        <f>[1]план!B89</f>
        <v>3.7199999999999997E-2</v>
      </c>
      <c r="C9" s="5">
        <f>[1]управление!J70/[1]управление!C4/[1]управление!O70*1.2</f>
        <v>7.6486990459670418E-2</v>
      </c>
    </row>
    <row r="10" spans="1:8" ht="15.75" x14ac:dyDescent="0.25">
      <c r="A10" s="4" t="str">
        <f>[1]план!A95</f>
        <v>8. Дезінсекція</v>
      </c>
      <c r="B10" s="6">
        <f>[1]план!B95</f>
        <v>5.0299999999999997E-2</v>
      </c>
      <c r="C10" s="5">
        <f>[1]управление!K70/[1]управление!C4/[1]управление!O70*1.2</f>
        <v>6.6839982653946223E-2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1.7143999999999999</v>
      </c>
      <c r="C11" s="5">
        <f>[1]управление!M70/[1]управление!C4/[1]управление!O70*1.2</f>
        <v>0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8.1409000000000002</v>
      </c>
      <c r="C13" s="8">
        <f>C3+C4+C5+C6+C7+C8+C9+C10+C11+C12</f>
        <v>5.6068781934899254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[2]зведена!$B$143</f>
        <v>923.6</v>
      </c>
    </row>
    <row r="16" spans="1:8" ht="15.75" x14ac:dyDescent="0.25">
      <c r="A16" s="11" t="s">
        <v>6</v>
      </c>
      <c r="B16" s="11"/>
      <c r="C16" s="12">
        <f>C15*C13*[1]управление!O70</f>
        <v>62142.152394087541</v>
      </c>
    </row>
    <row r="17" spans="1:4" ht="15.75" x14ac:dyDescent="0.25">
      <c r="A17" s="13" t="s">
        <v>7</v>
      </c>
      <c r="B17" s="14"/>
      <c r="C17" s="15">
        <f>[1]управление!C69*1.2</f>
        <v>92211.13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90227.389999999985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2026-04-03T05:50:10Z</dcterms:created>
  <dcterms:modified xsi:type="dcterms:W3CDTF">2026-04-03T05:51:13Z</dcterms:modified>
</cp:coreProperties>
</file>