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604C3809-5BC0-4FAC-AE88-66A6B64A42F7}" xr6:coauthVersionLast="45" xr6:coauthVersionMax="45" xr10:uidLastSave="{00000000-0000-0000-0000-000000000000}"/>
  <bookViews>
    <workbookView xWindow="-120" yWindow="-120" windowWidth="19440" windowHeight="15000" xr2:uid="{BB38D7D3-F8C8-46D5-A943-7F9CB1F0BC27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C16" i="1" s="1"/>
  <c r="B3" i="1"/>
  <c r="B13" i="1" s="1"/>
  <c r="A3" i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<sst xmlns="http://schemas.openxmlformats.org/spreadsheetml/2006/main" count="9" uniqueCount="9">
  <si>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№4 по вул. Михайла Грушевського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</si>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</sst>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2;&#1080;&#1093;&#1072;&#1081;&#1083;&#1072;%20&#1043;&#1088;&#1091;&#1096;&#1077;&#1074;&#1089;&#1100;&#1082;&#1086;&#1075;&#1086;,%2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952</v>
          </cell>
        </row>
        <row r="68">
          <cell r="C68">
            <v>62129.100000000013</v>
          </cell>
        </row>
        <row r="69">
          <cell r="C69">
            <v>62743.849999999991</v>
          </cell>
        </row>
        <row r="70">
          <cell r="D70">
            <v>28239.236499999999</v>
          </cell>
          <cell r="E70">
            <v>940.8</v>
          </cell>
          <cell r="F70">
            <v>5317.75</v>
          </cell>
          <cell r="G70">
            <v>528.48</v>
          </cell>
          <cell r="H70">
            <v>21346.746199999998</v>
          </cell>
          <cell r="I70">
            <v>8.6256452875047493</v>
          </cell>
          <cell r="J70">
            <v>66.599999999999994</v>
          </cell>
          <cell r="K70">
            <v>58.2</v>
          </cell>
          <cell r="M70">
            <v>3434.4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2.1894</v>
          </cell>
        </row>
        <row r="52">
          <cell r="A52" t="str">
            <v>2. Обслуговування димових та вентиляційних каналів</v>
          </cell>
          <cell r="B52">
            <v>0.19059999999999999</v>
          </cell>
        </row>
        <row r="58">
          <cell r="A58" t="str">
            <v>3. Поточний ремонт конструктивних елементів тощо</v>
          </cell>
          <cell r="B58">
            <v>1.2605</v>
          </cell>
        </row>
        <row r="62">
          <cell r="A62" t="str">
            <v>4. Поточний ремонт внутрішньобудинкових систем</v>
          </cell>
          <cell r="B62">
            <v>1.2444999999999999</v>
          </cell>
        </row>
        <row r="66">
          <cell r="A66" t="str">
            <v>5. Прибирання прибудинкової території</v>
          </cell>
          <cell r="B66">
            <v>1.3230999999999999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2.8999999999999998E-3</v>
          </cell>
        </row>
        <row r="89">
          <cell r="A89" t="str">
            <v>7. Дератизація</v>
          </cell>
          <cell r="B89">
            <v>3.3999999999999998E-3</v>
          </cell>
        </row>
        <row r="95">
          <cell r="A95" t="str">
            <v>8. Дезінсекція</v>
          </cell>
          <cell r="B95">
            <v>4.5999999999999999E-3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0.2636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42">
          <cell r="B142">
            <v>954.30000000000007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5180C-9E86-4BED-A288-A3E0301E32E4}">
  <dimension ref="A1:H21"/>
  <sheetViews>
    <sheetView tabSelected="1" workbookViewId="0">
      <selection sqref="A1:C1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2.1894</v>
      </c>
      <c r="C3" s="5">
        <f>[1]управление!D70/[1]управление!C4/[1]управление!O70*1.2</f>
        <v>2.9663063550420166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0.19059999999999999</v>
      </c>
      <c r="C4" s="5">
        <f>[1]управление!E70/[1]управление!C4/[1]управление!O70*1.2</f>
        <v>9.8823529411764699E-2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1.2605</v>
      </c>
      <c r="C5" s="5">
        <f>[1]управление!F70/[1]управление!C4/[1]управление!O70*1.2</f>
        <v>0.55858718487394954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1.2444999999999999</v>
      </c>
      <c r="C6" s="5">
        <f>[1]управление!G70/[1]управление!C4/[1]управление!O70*1.2</f>
        <v>5.5512605042016806E-2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1.3230999999999999</v>
      </c>
      <c r="C7" s="5">
        <f>[1]управление!H70/[1]управление!C4/[1]управление!O70*1.2</f>
        <v>2.2423052731092432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2.8999999999999998E-3</v>
      </c>
      <c r="C8" s="5">
        <f>[1]управление!I70/[1]управление!C4/[1]управление!O70*1.2</f>
        <v>9.0605517725890212E-4</v>
      </c>
    </row>
    <row r="9" spans="1:8" ht="15.75" x14ac:dyDescent="0.25">
      <c r="A9" s="4" t="str">
        <f>[1]план!A89</f>
        <v>7. Дератизація</v>
      </c>
      <c r="B9" s="6">
        <f>[1]план!B89</f>
        <v>3.3999999999999998E-3</v>
      </c>
      <c r="C9" s="5">
        <f>[1]управление!J70/[1]управление!C4/[1]управление!O70*1.2</f>
        <v>6.9957983193277302E-3</v>
      </c>
    </row>
    <row r="10" spans="1:8" ht="15.75" x14ac:dyDescent="0.25">
      <c r="A10" s="4" t="str">
        <f>[1]план!A95</f>
        <v>8. Дезінсекція</v>
      </c>
      <c r="B10" s="6">
        <f>[1]план!B95</f>
        <v>4.5999999999999999E-3</v>
      </c>
      <c r="C10" s="5">
        <f>[1]управление!K70/[1]управление!C4/[1]управление!O70*1.2</f>
        <v>6.1134453781512606E-3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0.2636</v>
      </c>
      <c r="C11" s="5">
        <f>[1]управление!M70/[1]управление!C4/[1]управление!O70*1.2</f>
        <v>0.36075630252100838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6.4826000000000006</v>
      </c>
      <c r="C13" s="8">
        <f>C3+C4+C5+C6+C7+C8+C9+C10+C11+C12</f>
        <v>6.2963065488747372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[2]зведена!$B$142</f>
        <v>954.30000000000007</v>
      </c>
    </row>
    <row r="16" spans="1:8" ht="15.75" x14ac:dyDescent="0.25">
      <c r="A16" s="11" t="s">
        <v>6</v>
      </c>
      <c r="B16" s="11"/>
      <c r="C16" s="12">
        <f>C15*C13*[1]управление!O70</f>
        <v>72102.78407509395</v>
      </c>
    </row>
    <row r="17" spans="1:4" ht="15.75" x14ac:dyDescent="0.25">
      <c r="A17" s="13" t="s">
        <v>7</v>
      </c>
      <c r="B17" s="14"/>
      <c r="C17" s="15">
        <f>[1]управление!C69*1.2</f>
        <v>75292.619999999981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74554.920000000013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2026-04-03T05:49:27Z</dcterms:created>
  <dcterms:modified xsi:type="dcterms:W3CDTF">2026-04-03T05:49:45Z</dcterms:modified>
</cp:coreProperties>
</file>