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8DC7891-AD18-4030-A22B-6DF115F72F8D}" xr6:coauthVersionLast="45" xr6:coauthVersionMax="45" xr10:uidLastSave="{00000000-0000-0000-0000-000000000000}"/>
  <bookViews>
    <workbookView xWindow="-120" yWindow="-120" windowWidth="19440" windowHeight="15000" xr2:uid="{A8947427-BC38-4289-9782-2406BBF0927A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<sst xmlns="http://schemas.openxmlformats.org/spreadsheetml/2006/main" count="9" uniqueCount="9">
  <si>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№3а по вул. Михайла Грушевського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</si>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</sst>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93;&#1072;&#1081;&#1083;&#1072;%20&#1043;&#1088;&#1091;&#1096;&#1077;&#1074;&#1089;&#1100;&#1082;&#1086;&#1075;&#1086;,%203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1524.6</v>
          </cell>
        </row>
        <row r="68">
          <cell r="C68">
            <v>110667.19999999998</v>
          </cell>
        </row>
        <row r="69">
          <cell r="C69">
            <v>107367.625</v>
          </cell>
        </row>
        <row r="70">
          <cell r="D70">
            <v>42907.567800000004</v>
          </cell>
          <cell r="E70">
            <v>1478.4</v>
          </cell>
          <cell r="F70">
            <v>0</v>
          </cell>
          <cell r="G70">
            <v>420.06</v>
          </cell>
          <cell r="H70">
            <v>34264.0317</v>
          </cell>
          <cell r="I70">
            <v>13.789462905393739</v>
          </cell>
          <cell r="J70">
            <v>1211.232</v>
          </cell>
          <cell r="K70">
            <v>1058.4639999999999</v>
          </cell>
          <cell r="M70">
            <v>29962.800000000007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2.0758000000000001</v>
          </cell>
        </row>
        <row r="52">
          <cell r="A52" t="str">
            <v>2. Обслуговування димових та вентиляційних каналів</v>
          </cell>
          <cell r="B52">
            <v>0.187</v>
          </cell>
        </row>
        <row r="58">
          <cell r="A58" t="str">
            <v>3. Поточний ремонт конструктивних елементів тощо</v>
          </cell>
          <cell r="B58">
            <v>1.1807000000000001</v>
          </cell>
        </row>
        <row r="62">
          <cell r="A62" t="str">
            <v>4. Поточний ремонт внутрішньобудинкових систем</v>
          </cell>
          <cell r="B62">
            <v>1.3301000000000001</v>
          </cell>
        </row>
        <row r="66">
          <cell r="A66" t="str">
            <v>5. Прибирання прибудинкової території</v>
          </cell>
          <cell r="B66">
            <v>1.3271999999999999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3.8600000000000002E-2</v>
          </cell>
        </row>
        <row r="95">
          <cell r="A95" t="str">
            <v>8. Дезінсекція</v>
          </cell>
          <cell r="B95">
            <v>5.2200000000000003E-2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0.9163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41">
          <cell r="B141">
            <v>1525.6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15057-E8BD-4BFC-93ED-B77F31329CF2}">
  <dimension ref="A1:H21"/>
  <sheetViews>
    <sheetView tabSelected="1" workbookViewId="0">
      <selection sqref="A1:C1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2.0758000000000001</v>
      </c>
      <c r="C3" s="5">
        <f>[1]управление!D70/[1]управление!C4/[1]управление!O70*1.2</f>
        <v>2.8143491932310121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0.187</v>
      </c>
      <c r="C4" s="5">
        <f>[1]управление!E70/[1]управление!C4/[1]управление!O70*1.2</f>
        <v>9.696969696969697E-2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1.1807000000000001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1.3301000000000001</v>
      </c>
      <c r="C6" s="5">
        <f>[1]управление!G70/[1]управление!C4/[1]управление!O70*1.2</f>
        <v>2.7552144824872098E-2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1.3271999999999999</v>
      </c>
      <c r="C7" s="5">
        <f>[1]управление!H70/[1]управление!C4/[1]управление!O70*1.2</f>
        <v>2.2474112357339631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9.0446431230445617E-4</v>
      </c>
    </row>
    <row r="9" spans="1:8" ht="15.75" x14ac:dyDescent="0.25">
      <c r="A9" s="4" t="str">
        <f>[1]план!A89</f>
        <v>7. Дератизація</v>
      </c>
      <c r="B9" s="6">
        <f>[1]план!B89</f>
        <v>3.8600000000000002E-2</v>
      </c>
      <c r="C9" s="5">
        <f>[1]управление!J70/[1]управление!C4/[1]управление!O70*1.2</f>
        <v>7.9445887445887445E-2</v>
      </c>
    </row>
    <row r="10" spans="1:8" ht="15.75" x14ac:dyDescent="0.25">
      <c r="A10" s="4" t="str">
        <f>[1]план!A95</f>
        <v>8. Дезінсекція</v>
      </c>
      <c r="B10" s="6">
        <f>[1]план!B95</f>
        <v>5.2200000000000003E-2</v>
      </c>
      <c r="C10" s="5">
        <f>[1]управление!K70/[1]управление!C4/[1]управление!O70*1.2</f>
        <v>6.9425685425685418E-2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0.9163</v>
      </c>
      <c r="C11" s="5">
        <f>[1]управление!M70/[1]управление!C4/[1]управление!O70*1.2</f>
        <v>1.9652892561983477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7.1104999999999992</v>
      </c>
      <c r="C13" s="8">
        <f>C3+C4+C5+C6+C7+C8+C9+C10+C11+C12</f>
        <v>7.3013475641417696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[2]зведена!$B$141</f>
        <v>1525.6</v>
      </c>
    </row>
    <row r="16" spans="1:8" ht="15.75" x14ac:dyDescent="0.25">
      <c r="A16" s="11" t="s">
        <v>6</v>
      </c>
      <c r="B16" s="11"/>
      <c r="C16" s="12">
        <f>C15*C13*[1]управление!O70</f>
        <v>133667.23012625618</v>
      </c>
    </row>
    <row r="17" spans="1:4" ht="15.75" x14ac:dyDescent="0.25">
      <c r="A17" s="13" t="s">
        <v>7</v>
      </c>
      <c r="B17" s="14"/>
      <c r="C17" s="15">
        <f>[1]управление!C69*1.2</f>
        <v>128841.15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132800.63999999998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2026-04-03T05:48:11Z</dcterms:created>
  <dcterms:modified xsi:type="dcterms:W3CDTF">2026-04-03T05:48:55Z</dcterms:modified>
</cp:coreProperties>
</file>