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2C15FD7D-4999-45EE-BA39-6AA1091BDF10}" xr6:coauthVersionLast="45" xr6:coauthVersionMax="45" xr10:uidLastSave="{00000000-0000-0000-0000-000000000000}"/>
  <bookViews>
    <workbookView xWindow="-120" yWindow="-120" windowWidth="19440" windowHeight="15000" xr2:uid="{429A8AB7-8115-43AB-9987-CE616AD973F9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<sst xmlns="http://schemas.openxmlformats.org/spreadsheetml/2006/main" count="9" uniqueCount="9">
  <si>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 по вул. Михайла Грушевського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</si>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</sst>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93;&#1072;&#1081;&#1083;&#1072;%20&#1043;&#1088;&#1091;&#1096;&#1077;&#1074;&#1089;&#1100;&#1082;&#1086;&#1075;&#1086;,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945.3</v>
          </cell>
        </row>
        <row r="68">
          <cell r="C68">
            <v>63448.800000000003</v>
          </cell>
        </row>
        <row r="69">
          <cell r="C69">
            <v>58785.925000000003</v>
          </cell>
        </row>
        <row r="70">
          <cell r="D70">
            <v>28164.2235</v>
          </cell>
          <cell r="E70">
            <v>940.8</v>
          </cell>
          <cell r="F70">
            <v>0</v>
          </cell>
          <cell r="G70">
            <v>0</v>
          </cell>
          <cell r="H70">
            <v>21595.452999999998</v>
          </cell>
          <cell r="I70">
            <v>8.5442968566260493</v>
          </cell>
          <cell r="J70">
            <v>66.599999999999994</v>
          </cell>
          <cell r="K70">
            <v>58.2</v>
          </cell>
          <cell r="M70">
            <v>597.59999999999991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2.2006999999999999</v>
          </cell>
        </row>
        <row r="52">
          <cell r="A52" t="str">
            <v>2. Обслуговування димових та вентиляційних каналів</v>
          </cell>
          <cell r="B52">
            <v>0.19189999999999999</v>
          </cell>
        </row>
        <row r="58">
          <cell r="A58" t="str">
            <v>3. Поточний ремонт конструктивних елементів тощо</v>
          </cell>
          <cell r="B58">
            <v>1.2695000000000001</v>
          </cell>
        </row>
        <row r="62">
          <cell r="A62" t="str">
            <v>4. Поточний ремонт внутрішньобудинкових систем</v>
          </cell>
          <cell r="B62">
            <v>1.2534000000000001</v>
          </cell>
        </row>
        <row r="66">
          <cell r="A66" t="str">
            <v>5. Прибирання прибудинкової території</v>
          </cell>
          <cell r="B66">
            <v>1.3483000000000001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2.8999999999999998E-3</v>
          </cell>
        </row>
        <row r="89">
          <cell r="A89" t="str">
            <v>7. Дератизація</v>
          </cell>
          <cell r="B89">
            <v>3.5000000000000001E-3</v>
          </cell>
        </row>
        <row r="95">
          <cell r="A95" t="str">
            <v>8. Дезінсекція</v>
          </cell>
          <cell r="B95">
            <v>4.7000000000000002E-3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0.41039999999999999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39">
          <cell r="B139">
            <v>945.3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3A3A5-6374-4CBD-A39C-3E085AC58D44}">
  <dimension ref="A1:H21"/>
  <sheetViews>
    <sheetView tabSelected="1" workbookViewId="0">
      <selection sqref="A1:C1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2.2006999999999999</v>
      </c>
      <c r="C3" s="5">
        <f>[1]управление!D70/[1]управление!C4/[1]управление!O70*1.2</f>
        <v>2.979395271342431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0.19189999999999999</v>
      </c>
      <c r="C4" s="5">
        <f>[1]управление!E70/[1]управление!C4/[1]управление!O70*1.2</f>
        <v>9.952396064741352E-2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1.2695000000000001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1.2534000000000001</v>
      </c>
      <c r="C6" s="5">
        <f>[1]управление!G70/[1]управление!C4/[1]управление!O70*1.2</f>
        <v>0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1.3483000000000001</v>
      </c>
      <c r="C7" s="5">
        <f>[1]управление!H70/[1]управление!C4/[1]управление!O70*1.2</f>
        <v>2.2845078810959483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2.8999999999999998E-3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3.5000000000000001E-3</v>
      </c>
      <c r="C9" s="5">
        <f>[1]управление!J70/[1]управление!C4/[1]управление!O70*1.2</f>
        <v>7.0453824182799109E-3</v>
      </c>
    </row>
    <row r="10" spans="1:8" ht="15.75" x14ac:dyDescent="0.25">
      <c r="A10" s="4" t="str">
        <f>[1]план!A95</f>
        <v>8. Дезінсекція</v>
      </c>
      <c r="B10" s="6">
        <f>[1]план!B95</f>
        <v>4.7000000000000002E-3</v>
      </c>
      <c r="C10" s="5">
        <f>[1]управление!K70/[1]управление!C4/[1]управление!O70*1.2</f>
        <v>6.1567756267851478E-3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0.41039999999999999</v>
      </c>
      <c r="C11" s="5">
        <f>[1]управление!M70/[1]управление!C4/[1]управление!O70*1.2</f>
        <v>6.3218026023484586E-2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6.6852999999999998</v>
      </c>
      <c r="C13" s="8">
        <f>C3+C4+C5+C6+C7+C8+C9+C10+C11+C12</f>
        <v>5.4407511686085499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[2]зведена!$B$139</f>
        <v>945.3</v>
      </c>
    </row>
    <row r="16" spans="1:8" ht="15.75" x14ac:dyDescent="0.25">
      <c r="A16" s="11" t="s">
        <v>6</v>
      </c>
      <c r="B16" s="11"/>
      <c r="C16" s="12">
        <f>C15*C13*[1]управление!O70</f>
        <v>61717.704956227943</v>
      </c>
    </row>
    <row r="17" spans="1:4" ht="15.75" x14ac:dyDescent="0.25">
      <c r="A17" s="13" t="s">
        <v>7</v>
      </c>
      <c r="B17" s="14"/>
      <c r="C17" s="15">
        <f>[1]управление!C69*1.2</f>
        <v>70543.11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76138.559999999998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2026-04-03T05:41:42Z</dcterms:created>
  <dcterms:modified xsi:type="dcterms:W3CDTF">2026-04-03T05:42:00Z</dcterms:modified>
</cp:coreProperties>
</file>