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9" s="1"/>
  <c r="D16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</calcChain>
</file>

<file path=xl/sharedStrings.xml><?xml version="1.0" encoding="utf-8"?>
<sst xmlns="http://schemas.openxmlformats.org/spreadsheetml/2006/main" count="36" uniqueCount="36">
  <si>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</si>
  <si>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</si>
  <si>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</si>
  <si>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</si>
  <si>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</si>
  <si>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</si>
  <si>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</si>
  <si>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</si>
  <si>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</si>
  <si>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</si>
  <si>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</si>
  <si>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</si>
  <si>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</si>
  <si>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</si>
  <si>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</si>
  <si>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</si>
  <si>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</si>
  <si>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</si>
  <si>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</si>
  <si>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</si>
  <si>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</si>
  <si>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</si>
  <si>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</si>
  <si>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</si>
  <si>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</si>
  <si>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</si>
  <si>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</si>
  <si>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</si>
  <si>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</si>
  <si>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</si>
  <si>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</si>
  <si>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</si>
  <si>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</si>
  <si>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</si>
  <si>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</si>
  <si>
    <t>Звіт з послуги по управлінню багатоквартирним будинком       № 1 по вул.Михайла Коцюбинського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</si>
</sst>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3;&#1077;&#1082;&#1088;&#1072;&#1089;&#1086;&#1074;&#107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376.4</v>
          </cell>
        </row>
        <row r="83">
          <cell r="C83">
            <v>18338.616666666669</v>
          </cell>
        </row>
        <row r="84">
          <cell r="C84">
            <v>15257.983333333335</v>
          </cell>
        </row>
        <row r="85">
          <cell r="D85">
            <v>7298.9285352799998</v>
          </cell>
          <cell r="E85">
            <v>9244.4854206299988</v>
          </cell>
          <cell r="F85">
            <v>160.596</v>
          </cell>
          <cell r="G85">
            <v>108.55099999999999</v>
          </cell>
          <cell r="H85">
            <v>228.48000000000002</v>
          </cell>
          <cell r="I85">
            <v>209.53339999999997</v>
          </cell>
          <cell r="J85">
            <v>131.05000000000001</v>
          </cell>
          <cell r="L85">
            <v>9929.1299999999992</v>
          </cell>
          <cell r="N85">
            <v>2903.04</v>
          </cell>
        </row>
      </sheetData>
      <sheetData sheetId="1"/>
      <sheetData sheetId="2">
        <row r="19">
          <cell r="B19">
            <v>0.74780000000000002</v>
          </cell>
        </row>
        <row r="36">
          <cell r="B36">
            <v>1.8343</v>
          </cell>
        </row>
        <row r="59">
          <cell r="B59">
            <v>1.9E-2</v>
          </cell>
        </row>
        <row r="66">
          <cell r="B66">
            <v>2.3800000000000002E-2</v>
          </cell>
        </row>
        <row r="73">
          <cell r="B73">
            <v>4.3299999999999998E-2</v>
          </cell>
        </row>
        <row r="79">
          <cell r="B79">
            <v>4.7199999999999999E-2</v>
          </cell>
        </row>
        <row r="80">
          <cell r="B80">
            <v>7.0000000000000001E-3</v>
          </cell>
        </row>
        <row r="91">
          <cell r="B91">
            <v>1.2</v>
          </cell>
        </row>
        <row r="167">
          <cell r="B167">
            <v>0.57840000000000003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35</v>
      </c>
      <c r="B1" s="1"/>
      <c r="C1" s="1"/>
      <c r="D1" s="1"/>
    </row>
    <row r="2" spans="1:4" ht="63">
      <c r="A2" s="2" t="s">
        <v>0</v>
      </c>
      <c r="B2" s="3" t="s">
        <v>1</v>
      </c>
      <c r="C2" s="3" t="s">
        <v>2</v>
      </c>
      <c r="D2" s="3" t="s">
        <v>3</v>
      </c>
    </row>
    <row r="3" spans="1:4" ht="31.5">
      <c r="A3" s="4" t="s">
        <v>4</v>
      </c>
      <c r="B3" s="5" t="s">
        <v>5</v>
      </c>
      <c r="C3" s="6">
        <f>C4+C5+C6+C7+C8+C9+C10</f>
        <v>2.7224000000000004</v>
      </c>
      <c r="D3" s="6">
        <f>D4+D5+D6+D7+D8+D9+D10</f>
        <v>4.6178598182545167</v>
      </c>
    </row>
    <row r="4" spans="1:4" ht="15.75">
      <c r="A4" s="7" t="s">
        <v>6</v>
      </c>
      <c r="B4" s="8" t="s">
        <v>7</v>
      </c>
      <c r="C4" s="9">
        <f>[1]план!B19</f>
        <v>0.74780000000000002</v>
      </c>
      <c r="D4" s="10">
        <f>[1]управление!D85/[1]управление!C4/12*1.2</f>
        <v>1.9391414812114771</v>
      </c>
    </row>
    <row r="5" spans="1:4" ht="15.75">
      <c r="A5" s="7" t="s">
        <v>8</v>
      </c>
      <c r="B5" s="8" t="s">
        <v>9</v>
      </c>
      <c r="C5" s="9">
        <f>[1]план!B36</f>
        <v>1.8343</v>
      </c>
      <c r="D5" s="10">
        <f>[1]управление!E85/[1]управление!C4/12*1.2</f>
        <v>2.4560269449070136</v>
      </c>
    </row>
    <row r="6" spans="1:4" ht="15.75">
      <c r="A6" s="7" t="s">
        <v>10</v>
      </c>
      <c r="B6" s="8" t="s">
        <v>11</v>
      </c>
      <c r="C6" s="9">
        <f>[1]план!B59</f>
        <v>1.9E-2</v>
      </c>
      <c r="D6" s="10">
        <f>[1]управление!F85/[1]управление!C4/12*1.2</f>
        <v>4.2666312433581301E-2</v>
      </c>
    </row>
    <row r="7" spans="1:4" ht="15.75">
      <c r="A7" s="7" t="s">
        <v>12</v>
      </c>
      <c r="B7" s="8" t="s">
        <v>13</v>
      </c>
      <c r="C7" s="9">
        <f>[1]план!B66</f>
        <v>2.3800000000000002E-2</v>
      </c>
      <c r="D7" s="10">
        <f>[1]управление!G85/[1]управление!C4/12*1.2</f>
        <v>2.8839266737513278E-2</v>
      </c>
    </row>
    <row r="8" spans="1:4" ht="15.75">
      <c r="A8" s="7" t="s">
        <v>14</v>
      </c>
      <c r="B8" s="8" t="s">
        <v>15</v>
      </c>
      <c r="C8" s="9">
        <f>[1]план!B73</f>
        <v>4.3299999999999998E-2</v>
      </c>
      <c r="D8" s="10">
        <f>[1]управление!H85/[1]управление!C4/12*1.2</f>
        <v>6.0701381509032946E-2</v>
      </c>
    </row>
    <row r="9" spans="1:4" ht="31.5">
      <c r="A9" s="7" t="s">
        <v>16</v>
      </c>
      <c r="B9" s="8" t="s">
        <v>17</v>
      </c>
      <c r="C9" s="9">
        <f>[1]план!B79</f>
        <v>4.7199999999999999E-2</v>
      </c>
      <c r="D9" s="10">
        <f>[1]управление!I85/[1]управление!C4/12*1.2</f>
        <v>5.5667747077577046E-2</v>
      </c>
    </row>
    <row r="10" spans="1:4" ht="47.25">
      <c r="A10" s="7" t="s">
        <v>18</v>
      </c>
      <c r="B10" s="8" t="s">
        <v>19</v>
      </c>
      <c r="C10" s="9">
        <f>[1]план!B80</f>
        <v>7.0000000000000001E-3</v>
      </c>
      <c r="D10" s="10">
        <f>[1]управление!J85/[1]управление!C4/12*1.2</f>
        <v>3.4816684378320938E-2</v>
      </c>
    </row>
    <row r="11" spans="1:4" ht="31.5">
      <c r="A11" s="4" t="s">
        <v>20</v>
      </c>
      <c r="B11" s="5" t="s">
        <v>21</v>
      </c>
      <c r="C11" s="11">
        <f>C12</f>
        <v>1.2</v>
      </c>
      <c r="D11" s="6">
        <f>D12</f>
        <v>2.6379197662061631</v>
      </c>
    </row>
    <row r="12" spans="1:4" ht="31.5">
      <c r="A12" s="7" t="s">
        <v>22</v>
      </c>
      <c r="B12" s="8" t="s">
        <v>23</v>
      </c>
      <c r="C12" s="9">
        <f>[1]план!B91</f>
        <v>1.2</v>
      </c>
      <c r="D12" s="10">
        <f>[1]управление!L85/[1]управление!C4/12*1.2</f>
        <v>2.6379197662061631</v>
      </c>
    </row>
    <row r="13" spans="1:4" ht="31.5">
      <c r="A13" s="4" t="s">
        <v>24</v>
      </c>
      <c r="B13" s="5" t="s">
        <v>25</v>
      </c>
      <c r="C13" s="11">
        <f>C14</f>
        <v>0.57840000000000003</v>
      </c>
      <c r="D13" s="6">
        <f>D14</f>
        <v>0.77126461211477149</v>
      </c>
    </row>
    <row r="14" spans="1:4" ht="15.75">
      <c r="A14" s="7" t="s">
        <v>26</v>
      </c>
      <c r="B14" s="8" t="s">
        <v>27</v>
      </c>
      <c r="C14" s="9">
        <f>[1]план!B167</f>
        <v>0.57840000000000003</v>
      </c>
      <c r="D14" s="10">
        <f>[1]управление!N85/[1]управление!C4/12*1.2</f>
        <v>0.77126461211477149</v>
      </c>
    </row>
    <row r="15" spans="1:4" ht="15.75">
      <c r="A15" s="4" t="s">
        <v>28</v>
      </c>
      <c r="B15" s="5" t="s">
        <v>29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30</v>
      </c>
      <c r="C16" s="6">
        <f>C13+C11+C3</f>
        <v>4.5007999999999999</v>
      </c>
      <c r="D16" s="6">
        <f>D13+D11+D3</f>
        <v>8.0270441965754511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31</v>
      </c>
      <c r="C18" s="15"/>
      <c r="D18" s="16">
        <f>[1]управление!C4</f>
        <v>376.4</v>
      </c>
    </row>
    <row r="19" spans="1:5" ht="15.75">
      <c r="A19" s="14"/>
      <c r="B19" s="15" t="s">
        <v>32</v>
      </c>
      <c r="C19" s="15"/>
      <c r="D19" s="16">
        <f>D18*D16*12</f>
        <v>36256.553227091994</v>
      </c>
    </row>
    <row r="20" spans="1:5" ht="15.75">
      <c r="A20" s="17"/>
      <c r="B20" s="18" t="s">
        <v>33</v>
      </c>
      <c r="C20" s="17"/>
      <c r="D20" s="19">
        <f>[1]управление!C84*1.2</f>
        <v>18309.580000000002</v>
      </c>
      <c r="E20" s="17"/>
    </row>
    <row r="21" spans="1:5" ht="15.75">
      <c r="A21" s="17"/>
      <c r="B21" s="18" t="s">
        <v>34</v>
      </c>
      <c r="C21" s="17"/>
      <c r="D21" s="19">
        <f>[1]управление!C83*1.2</f>
        <v>22006.34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2024-10-31T12:43:19Z</dcterms:created>
  <dcterms:modified xsi:type="dcterms:W3CDTF">2024-10-31T12:44:03Z</dcterms:modified>
</cp:coreProperties>
</file>