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B4958711-E7A9-4A79-8580-D163A4EB2002}" xr6:coauthVersionLast="45" xr6:coauthVersionMax="45" xr10:uidLastSave="{00000000-0000-0000-0000-000000000000}"/>
  <bookViews>
    <workbookView xWindow="-120" yWindow="-120" windowWidth="19440" windowHeight="15000" xr2:uid="{2C0EEAAC-1F16-4AEC-910F-E9CDC92494DC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<sst xmlns="http://schemas.openxmlformats.org/spreadsheetml/2006/main" count="9" uniqueCount="9">
  <si>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 по вул. Ігоря Петрова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</si>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</sst>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30;&#1075;&#1086;&#1088;&#1103;%20&#1055;&#1077;&#1090;&#1088;&#1086;&#1074;&#1072;,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376.2</v>
          </cell>
        </row>
        <row r="68">
          <cell r="C68">
            <v>22887.924999999999</v>
          </cell>
        </row>
        <row r="69">
          <cell r="C69">
            <v>25824.15</v>
          </cell>
        </row>
        <row r="70">
          <cell r="D70">
            <v>9710.7338999999993</v>
          </cell>
          <cell r="E70">
            <v>228.48</v>
          </cell>
          <cell r="F70">
            <v>435</v>
          </cell>
          <cell r="G70">
            <v>486.14</v>
          </cell>
          <cell r="H70">
            <v>8794.7607999999982</v>
          </cell>
          <cell r="I70">
            <v>3.4003644107296309</v>
          </cell>
          <cell r="J70">
            <v>174.048</v>
          </cell>
          <cell r="K70">
            <v>152.096</v>
          </cell>
          <cell r="M70">
            <v>396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1.8956</v>
          </cell>
        </row>
        <row r="52">
          <cell r="A52" t="str">
            <v>2. Обслуговування димових та вентиляційних каналів</v>
          </cell>
          <cell r="B52">
            <v>0.1171</v>
          </cell>
        </row>
        <row r="58">
          <cell r="A58" t="str">
            <v>3. Поточний ремонт конструктивних елементів тощо</v>
          </cell>
          <cell r="B58">
            <v>1.5949</v>
          </cell>
        </row>
        <row r="62">
          <cell r="A62" t="str">
            <v>4. Поточний ремонт внутрішньобудинкових систем</v>
          </cell>
          <cell r="B62">
            <v>0.83930000000000005</v>
          </cell>
        </row>
        <row r="66">
          <cell r="A66" t="str">
            <v>5. Прибирання прибудинкової території</v>
          </cell>
          <cell r="B66">
            <v>1.38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3.5999999999999999E-3</v>
          </cell>
        </row>
        <row r="89">
          <cell r="A89" t="str">
            <v>7. Дератизація</v>
          </cell>
          <cell r="B89">
            <v>2.2599999999999999E-2</v>
          </cell>
        </row>
        <row r="95">
          <cell r="A95" t="str">
            <v>8. Дезінсекція</v>
          </cell>
          <cell r="B95">
            <v>3.0499999999999999E-2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0.21049999999999999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86">
          <cell r="B86">
            <v>376.2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56BB6-58BE-4C11-A199-1292EC072BEB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1.8956</v>
      </c>
      <c r="C3" s="5">
        <f>[1]управление!D70/[1]управление!C4/[1]управление!O70*1.2</f>
        <v>2.5812689792663477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0.1171</v>
      </c>
      <c r="C4" s="5">
        <f>[1]управление!E70/[1]управление!C4/[1]управление!O70*1.2</f>
        <v>6.0733652312599681E-2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1.5949</v>
      </c>
      <c r="C5" s="5">
        <f>[1]управление!F70/[1]управление!C4/[1]управление!O70*1.2</f>
        <v>0.11562998405103668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0.83930000000000005</v>
      </c>
      <c r="C6" s="5">
        <f>[1]управление!G70/[1]управление!C4/[1]управление!O70*1.2</f>
        <v>0.12922381711855394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1.38</v>
      </c>
      <c r="C7" s="5">
        <f>[1]управление!H70/[1]управление!C4/[1]управление!O70*1.2</f>
        <v>2.3377886230728331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3.5999999999999999E-3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2.2599999999999999E-2</v>
      </c>
      <c r="C9" s="5">
        <f>[1]управление!J70/[1]управление!C4/[1]управление!O70*1.2</f>
        <v>4.6264752791068585E-2</v>
      </c>
    </row>
    <row r="10" spans="1:8" ht="15.75" x14ac:dyDescent="0.25">
      <c r="A10" s="4" t="str">
        <f>[1]план!A95</f>
        <v>8. Дезінсекція</v>
      </c>
      <c r="B10" s="6">
        <f>[1]план!B95</f>
        <v>3.0499999999999999E-2</v>
      </c>
      <c r="C10" s="5">
        <f>[1]управление!K70/[1]управление!C4/[1]управление!O70*1.2</f>
        <v>4.0429558745348218E-2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0.21049999999999999</v>
      </c>
      <c r="C11" s="5">
        <f>[1]управление!M70/[1]управление!C4/[1]управление!O70*1.2</f>
        <v>0.10526315789473684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6.0940999999999992</v>
      </c>
      <c r="C13" s="8">
        <f>C3+C4+C5+C6+C7+C8+C9+C10+C11+C12</f>
        <v>5.4175063967067327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[2]зведена!$B$86</f>
        <v>376.2</v>
      </c>
    </row>
    <row r="16" spans="1:8" ht="15.75" x14ac:dyDescent="0.25">
      <c r="A16" s="11" t="s">
        <v>6</v>
      </c>
      <c r="B16" s="11"/>
      <c r="C16" s="12">
        <f>C15*C13*[1]управление!O70</f>
        <v>24456.790877292871</v>
      </c>
    </row>
    <row r="17" spans="1:4" ht="15.75" x14ac:dyDescent="0.25">
      <c r="A17" s="13" t="s">
        <v>7</v>
      </c>
      <c r="B17" s="14"/>
      <c r="C17" s="15">
        <f>[1]управление!C69*1.2</f>
        <v>30988.98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27465.51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2026-04-02T13:24:39Z</dcterms:created>
  <dcterms:modified xsi:type="dcterms:W3CDTF">2026-04-02T13:25:03Z</dcterms:modified>
</cp:coreProperties>
</file>