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<sst xmlns="http://schemas.openxmlformats.org/spreadsheetml/2006/main" count="9" uniqueCount="9">
  <si>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№25 по бул. Героїв України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</si>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</sst>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%20&#1059;&#1082;&#1088;&#1072;&#1111;&#1085;&#1080;,%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2603.9</v>
          </cell>
        </row>
        <row r="68">
          <cell r="C68">
            <v>169940.48333333334</v>
          </cell>
        </row>
        <row r="69">
          <cell r="C69">
            <v>153307.26666666669</v>
          </cell>
        </row>
        <row r="70">
          <cell r="D70">
            <v>62813.051899999999</v>
          </cell>
          <cell r="E70">
            <v>3628.8</v>
          </cell>
          <cell r="F70">
            <v>813.81133999999997</v>
          </cell>
          <cell r="G70">
            <v>6045.7069999999994</v>
          </cell>
          <cell r="H70">
            <v>42320.656600000002</v>
          </cell>
          <cell r="I70">
            <v>0</v>
          </cell>
          <cell r="J70">
            <v>749.56799999999998</v>
          </cell>
          <cell r="K70">
            <v>1018.944</v>
          </cell>
          <cell r="M70">
            <v>31821.999999999996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1.9398</v>
          </cell>
        </row>
        <row r="52">
          <cell r="A52" t="str">
            <v>2. Обслуговування димових та вентиляційних каналів</v>
          </cell>
          <cell r="B52">
            <v>0.26879999999999998</v>
          </cell>
        </row>
        <row r="58">
          <cell r="A58" t="str">
            <v>3. Поточний ремонт конструктивних елементів тощо</v>
          </cell>
          <cell r="B58">
            <v>1.1981999999999999</v>
          </cell>
        </row>
        <row r="62">
          <cell r="A62" t="str">
            <v>4. Поточний ремонт внутрішньобудинкових систем</v>
          </cell>
          <cell r="B62">
            <v>1.1027</v>
          </cell>
        </row>
        <row r="66">
          <cell r="A66" t="str">
            <v>5. Прибирання прибудинкової території</v>
          </cell>
          <cell r="B66">
            <v>1.1240000000000001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3.0999999999999999E-3</v>
          </cell>
        </row>
        <row r="89">
          <cell r="A89" t="str">
            <v>7. Дератизація</v>
          </cell>
          <cell r="B89">
            <v>2.4199999999999999E-2</v>
          </cell>
        </row>
        <row r="95">
          <cell r="A95" t="str">
            <v>8. Дезінсекція</v>
          </cell>
          <cell r="B95">
            <v>3.2899999999999999E-2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0.876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5">
          <cell r="C15">
            <v>16260.7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143">
          <cell r="G143">
            <v>8800.2000000000007</v>
          </cell>
        </row>
      </sheetData>
      <sheetData sheetId="4">
        <row r="119">
          <cell r="B119">
            <v>2603.9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1.9398</v>
      </c>
      <c r="C3" s="6">
        <f>[1]управление!D70/[1]управление!C4/[1]управление!O70*1.2</f>
        <v>2.4122682092246239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0.26879999999999998</v>
      </c>
      <c r="C4" s="6">
        <f>[1]управление!E70/[1]управление!C4/[1]управление!O70*1.2</f>
        <v>0.13936019048350551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1.1981999999999999</v>
      </c>
      <c r="C5" s="6">
        <f>[1]управление!F70/[1]управление!C4/[1]управление!O70*1.2</f>
        <v>3.1253555820115977E-2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1.1027</v>
      </c>
      <c r="C6" s="6">
        <f>[1]управление!G70/[1]управление!C4/[1]управление!O70*1.2</f>
        <v>0.23217892392180955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1.1240000000000001</v>
      </c>
      <c r="C7" s="6">
        <f>[1]управление!H70/[1]управление!C4/[1]управление!O70*1.2</f>
        <v>1.6252796420753481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3.0999999999999999E-3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2.4199999999999999E-2</v>
      </c>
      <c r="C9" s="6">
        <f>[1]управление!J70/[1]управление!C4/[1]управление!O70*1.2</f>
        <v>2.8786358923153732E-2</v>
      </c>
    </row>
    <row r="10" spans="1:8" ht="15.75">
      <c r="A10" s="5" t="str">
        <f>[1]план!A95</f>
        <v>8. Дезінсекція</v>
      </c>
      <c r="B10" s="7">
        <f>[1]план!B95</f>
        <v>3.2899999999999999E-2</v>
      </c>
      <c r="C10" s="6">
        <f>[1]управление!K70/[1]управление!C4/[1]управление!O70*1.2</f>
        <v>3.9131456661162099E-2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0.876</v>
      </c>
      <c r="C11" s="6">
        <f>[1]управление!M70/[1]управление!C4/[1]управление!O70*1.2</f>
        <v>1.2220899420100615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6.5697000000000001</v>
      </c>
      <c r="C13" s="9">
        <f>C3+C4+C5+C6+C7+C8+C9+C10+C11+C12</f>
        <v>5.7303482791197808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[2]зведена!$B$119</f>
        <v>2603.9</v>
      </c>
    </row>
    <row r="16" spans="1:8" ht="15.75">
      <c r="A16" s="12" t="s">
        <v>6</v>
      </c>
      <c r="B16" s="12"/>
      <c r="C16" s="13">
        <f>C15*C13*[1]управление!O70</f>
        <v>179055.04660799998</v>
      </c>
    </row>
    <row r="17" spans="1:4" ht="15.75">
      <c r="A17" s="14" t="s">
        <v>7</v>
      </c>
      <c r="B17" s="15"/>
      <c r="C17" s="16">
        <f>[1]управление!C69*1.2</f>
        <v>183968.72000000003</v>
      </c>
      <c r="D17" s="15"/>
    </row>
    <row r="18" spans="1:4" ht="15.75">
      <c r="A18" s="14" t="s">
        <v>8</v>
      </c>
      <c r="B18" s="15"/>
      <c r="C18" s="16">
        <f>[1]управление!C68*1.2</f>
        <v>203928.58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2025-02-24T14:35:28Z</dcterms:created>
  <dcterms:modified xsi:type="dcterms:W3CDTF">2025-02-24T14:36:09Z</dcterms:modified>
</cp:coreProperties>
</file>