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636AD612-162D-426C-B935-3B17C9311193}" xr6:coauthVersionLast="45" xr6:coauthVersionMax="45" xr10:uidLastSave="{00000000-0000-0000-0000-000000000000}"/>
  <bookViews>
    <workbookView xWindow="-120" yWindow="-120" windowWidth="19440" windowHeight="15000" xr2:uid="{D32BFA62-E20D-454A-B075-F9C4FECE4C6D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<sst xmlns="http://schemas.openxmlformats.org/spreadsheetml/2006/main" count="9" uniqueCount="9">
  <si>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№25 по вул. Героїв України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</si>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</sst>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77;&#1088;&#1086;&#1111;&#1074;%20&#1059;&#1082;&#1088;&#1072;&#1111;&#1085;&#1080;,%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2603.9</v>
          </cell>
        </row>
        <row r="68">
          <cell r="C68">
            <v>169940.5</v>
          </cell>
        </row>
        <row r="69">
          <cell r="C69">
            <v>152974.37499999997</v>
          </cell>
        </row>
        <row r="70">
          <cell r="D70">
            <v>68107.767699999997</v>
          </cell>
          <cell r="E70">
            <v>3628.8</v>
          </cell>
          <cell r="F70">
            <v>655.32999999999993</v>
          </cell>
          <cell r="G70">
            <v>3747.6</v>
          </cell>
          <cell r="H70">
            <v>49577.055299999993</v>
          </cell>
          <cell r="I70">
            <v>23.535908796116125</v>
          </cell>
          <cell r="J70">
            <v>1300.0319999999999</v>
          </cell>
          <cell r="K70">
            <v>1136.0640000000001</v>
          </cell>
          <cell r="M70">
            <v>37846.800000000003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1.9398</v>
          </cell>
        </row>
        <row r="52">
          <cell r="A52" t="str">
            <v>2. Обслуговування димових та вентиляційних каналів</v>
          </cell>
          <cell r="B52">
            <v>0.26879999999999998</v>
          </cell>
        </row>
        <row r="58">
          <cell r="A58" t="str">
            <v>3. Поточний ремонт конструктивних елементів тощо</v>
          </cell>
          <cell r="B58">
            <v>1.1981999999999999</v>
          </cell>
        </row>
        <row r="62">
          <cell r="A62" t="str">
            <v>4. Поточний ремонт внутрішньобудинкових систем</v>
          </cell>
          <cell r="B62">
            <v>1.1027</v>
          </cell>
        </row>
        <row r="66">
          <cell r="A66" t="str">
            <v>5. Прибирання прибудинкової території</v>
          </cell>
          <cell r="B66">
            <v>1.1240000000000001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3.0999999999999999E-3</v>
          </cell>
        </row>
        <row r="89">
          <cell r="A89" t="str">
            <v>7. Дератизація</v>
          </cell>
          <cell r="B89">
            <v>2.4199999999999999E-2</v>
          </cell>
        </row>
        <row r="95">
          <cell r="A95" t="str">
            <v>8. Дезінсекція</v>
          </cell>
          <cell r="B95">
            <v>3.2899999999999999E-2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0.876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19">
          <cell r="B119">
            <v>2603.9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2D2E9-4C7A-4089-BFAF-5A15A92D1352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1.9398</v>
      </c>
      <c r="C3" s="5">
        <f>[1]управление!D70/[1]управление!C4/[1]управление!O70*1.2</f>
        <v>2.6156061177464567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0.26879999999999998</v>
      </c>
      <c r="C4" s="5">
        <f>[1]управление!E70/[1]управление!C4/[1]управление!O70*1.2</f>
        <v>0.13936019048350551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1.1981999999999999</v>
      </c>
      <c r="C5" s="5">
        <f>[1]управление!F70/[1]управление!C4/[1]управление!O70*1.2</f>
        <v>2.5167249126310531E-2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1.1027</v>
      </c>
      <c r="C6" s="5">
        <f>[1]управление!G70/[1]управление!C4/[1]управление!O70*1.2</f>
        <v>0.1439225776719536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1.1240000000000001</v>
      </c>
      <c r="C7" s="5">
        <f>[1]управление!H70/[1]управление!C4/[1]управление!O70*1.2</f>
        <v>1.9039538883981715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3.0999999999999999E-3</v>
      </c>
      <c r="C8" s="5">
        <f>[1]управление!I70/[1]управление!C4/[1]управление!O70*1.2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2.4199999999999999E-2</v>
      </c>
      <c r="C9" s="5">
        <f>[1]управление!J70/[1]управление!C4/[1]управление!O70*1.2</f>
        <v>4.9926341257344742E-2</v>
      </c>
    </row>
    <row r="10" spans="1:8" ht="15.75" x14ac:dyDescent="0.25">
      <c r="A10" s="4" t="str">
        <f>[1]план!A95</f>
        <v>8. Дезінсекція</v>
      </c>
      <c r="B10" s="6">
        <f>[1]план!B95</f>
        <v>3.2899999999999999E-2</v>
      </c>
      <c r="C10" s="5">
        <f>[1]управление!K70/[1]управление!C4/[1]управление!O70*1.2</f>
        <v>4.3629325242904873E-2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0.876</v>
      </c>
      <c r="C11" s="5">
        <f>[1]управление!M70/[1]управление!C4/[1]управление!O70*1.2</f>
        <v>1.4534659549137829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6.5697000000000001</v>
      </c>
      <c r="C13" s="8">
        <f>C3+C4+C5+C6+C7+C8+C9+C10+C11+C12</f>
        <v>6.3759355162946383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[2]зведена!$B$119</f>
        <v>2603.9</v>
      </c>
    </row>
    <row r="16" spans="1:8" ht="15.75" x14ac:dyDescent="0.25">
      <c r="A16" s="11" t="s">
        <v>6</v>
      </c>
      <c r="B16" s="11"/>
      <c r="C16" s="12">
        <f>C15*C13*[1]управление!O70</f>
        <v>199227.58189055533</v>
      </c>
    </row>
    <row r="17" spans="1:4" ht="15.75" x14ac:dyDescent="0.25">
      <c r="A17" s="13" t="s">
        <v>7</v>
      </c>
      <c r="B17" s="14"/>
      <c r="C17" s="15">
        <f>[1]управление!C69*1.2</f>
        <v>183569.24999999997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203928.6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2026-04-02T12:23:00Z</dcterms:created>
  <dcterms:modified xsi:type="dcterms:W3CDTF">2026-04-02T12:23:19Z</dcterms:modified>
</cp:coreProperties>
</file>