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<sst xmlns="http://schemas.openxmlformats.org/spreadsheetml/2006/main" count="9" uniqueCount="9">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</sst>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1565.1999999999998</v>
          </cell>
        </row>
        <row r="68">
          <cell r="C68">
            <v>85158.50833333336</v>
          </cell>
        </row>
        <row r="69">
          <cell r="C69">
            <v>90286.291666666657</v>
          </cell>
        </row>
        <row r="70">
          <cell r="D70">
            <v>34241.9617</v>
          </cell>
          <cell r="E70">
            <v>1814.4</v>
          </cell>
          <cell r="F70">
            <v>43413.363440000001</v>
          </cell>
          <cell r="G70">
            <v>1173.33</v>
          </cell>
          <cell r="H70">
            <v>21676.620199999998</v>
          </cell>
          <cell r="I70">
            <v>0</v>
          </cell>
          <cell r="J70">
            <v>438.91199999999998</v>
          </cell>
          <cell r="K70">
            <v>596.64599999999996</v>
          </cell>
          <cell r="M70">
            <v>3944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1.7614000000000001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0.22359999999999999</v>
          </cell>
        </row>
        <row r="58">
          <cell r="A58" t="str">
            <v>3. Поточний ремонт конструктивних елементів тощо</v>
          </cell>
          <cell r="B58">
            <v>1.1499999999999999</v>
          </cell>
        </row>
        <row r="62">
          <cell r="A62" t="str">
            <v>4. Поточний ремонт внутрішньобудинкових систем</v>
          </cell>
          <cell r="B62">
            <v>0.9778</v>
          </cell>
        </row>
        <row r="66">
          <cell r="A66" t="str">
            <v>5. Прибирання прибудинкової території</v>
          </cell>
          <cell r="B66">
            <v>0.95779999999999998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0.312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4">
          <cell r="C174">
            <v>8246.08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54">
          <cell r="G154">
            <v>3237.24</v>
          </cell>
        </row>
      </sheetData>
      <sheetData sheetId="4">
        <row r="44">
          <cell r="B44">
            <v>1568.1999999999998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1.7614000000000001</v>
      </c>
      <c r="C3" s="6">
        <f>[1]управление!D70/[1]управление!C4/[1]управление!O70*1.2</f>
        <v>2.1877051942243804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0.22359999999999999</v>
      </c>
      <c r="C4" s="6">
        <f>[1]управление!E70/[1]управление!C4/[1]управление!O70*1.2</f>
        <v>0.11592128801431129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1.1499999999999999</v>
      </c>
      <c r="C5" s="6">
        <f>[1]управление!F70/[1]управление!C4/[1]управление!O70*1.2</f>
        <v>2.7736623715819064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0.9778</v>
      </c>
      <c r="C6" s="6">
        <f>[1]управление!G70/[1]управление!C4/[1]управление!O70*1.2</f>
        <v>7.4963582928699202E-2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0.95779999999999998</v>
      </c>
      <c r="C7" s="6">
        <f>[1]управление!H70/[1]управление!C4/[1]управление!O70*1.2</f>
        <v>1.3849105673396371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2.8041911576795298E-2</v>
      </c>
    </row>
    <row r="10" spans="1:8" ht="15.75" x14ac:dyDescent="0.2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3.8119473549706115E-2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0.312</v>
      </c>
      <c r="C11" s="6">
        <f>[1]управление!M70/[1]управление!C4/[1]управление!O70*1.2</f>
        <v>0.2519805775619729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5.4408000000000003</v>
      </c>
      <c r="C13" s="9">
        <f>C3+C4+C5+C6+C7+C8+C9+C10+C11+C12</f>
        <v>6.8553049667774086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[2]зведена!$B$44</f>
        <v>1568.1999999999998</v>
      </c>
    </row>
    <row r="16" spans="1:8" ht="15.75" x14ac:dyDescent="0.25">
      <c r="A16" s="12" t="s">
        <v>6</v>
      </c>
      <c r="B16" s="12"/>
      <c r="C16" s="13">
        <f>C15*C13*[1]управление!O70</f>
        <v>129005.87098680396</v>
      </c>
    </row>
    <row r="17" spans="1:4" ht="15.75" x14ac:dyDescent="0.25">
      <c r="A17" s="14" t="s">
        <v>7</v>
      </c>
      <c r="B17" s="15"/>
      <c r="C17" s="16">
        <f>[1]управление!C69*1.2</f>
        <v>108343.54999999999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102190.21000000004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2025-04-02T07:04:53Z</dcterms:created>
  <dcterms:modified xsi:type="dcterms:W3CDTF">2025-04-02T07:05:37Z</dcterms:modified>
</cp:coreProperties>
</file>