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C16" i="1" s="1"/>
  <c r="B3" i="1"/>
  <c r="B13" i="1" s="1"/>
  <c r="A3" i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<sst xmlns="http://schemas.openxmlformats.org/spreadsheetml/2006/main" count="9" uniqueCount="9">
  <si>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№18 по вул. Харківська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</si>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</sst>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61;&#1072;&#1088;&#1082;&#1110;&#1074;&#1089;&#1100;&#1082;&#1072;,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2122.2999999999997</v>
          </cell>
        </row>
        <row r="68">
          <cell r="C68">
            <v>121711.25</v>
          </cell>
        </row>
        <row r="69">
          <cell r="C69">
            <v>118861.13333333333</v>
          </cell>
        </row>
        <row r="70">
          <cell r="D70">
            <v>45804.226500000004</v>
          </cell>
          <cell r="E70">
            <v>2419.1999999999998</v>
          </cell>
          <cell r="F70">
            <v>24527.68</v>
          </cell>
          <cell r="G70">
            <v>4782.38</v>
          </cell>
          <cell r="H70">
            <v>39717.474200000004</v>
          </cell>
          <cell r="I70">
            <v>0</v>
          </cell>
          <cell r="J70">
            <v>559.36</v>
          </cell>
          <cell r="K70">
            <v>760.38</v>
          </cell>
          <cell r="M70">
            <v>8988.2000000000007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1.7529999999999999</v>
          </cell>
        </row>
        <row r="52">
          <cell r="A52" t="str">
            <v>2. Обслуговування димових та вентиляційних каналів</v>
          </cell>
          <cell r="B52">
            <v>0.2198</v>
          </cell>
        </row>
        <row r="58">
          <cell r="A58" t="str">
            <v>3. Поточний ремонт конструктивних елементів тощо</v>
          </cell>
          <cell r="B58">
            <v>1.2439</v>
          </cell>
        </row>
        <row r="62">
          <cell r="A62" t="str">
            <v>4. Поточний ремонт внутрішньобудинкових систем</v>
          </cell>
          <cell r="B62">
            <v>0.95540000000000003</v>
          </cell>
        </row>
        <row r="66">
          <cell r="A66" t="str">
            <v>5. Прибирання прибудинкової території</v>
          </cell>
          <cell r="B66">
            <v>1.2944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3.8E-3</v>
          </cell>
        </row>
        <row r="89">
          <cell r="A89" t="str">
            <v>7. Дератизація</v>
          </cell>
          <cell r="B89">
            <v>2.2200000000000001E-2</v>
          </cell>
        </row>
        <row r="95">
          <cell r="A95" t="str">
            <v>8. Дезінсекція</v>
          </cell>
          <cell r="B95">
            <v>3.0099999999999998E-2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0.39550000000000002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36">
          <cell r="C136">
            <v>12052.8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23">
          <cell r="G123">
            <v>1419.87</v>
          </cell>
        </row>
      </sheetData>
      <sheetData sheetId="4">
        <row r="50">
          <cell r="B50">
            <v>2122.2999999999997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1.7529999999999999</v>
      </c>
      <c r="C3" s="6">
        <f>[1]управление!D70/[1]управление!C4/[1]управление!O70*1.2</f>
        <v>2.158235240069736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0.2198</v>
      </c>
      <c r="C4" s="6">
        <f>[1]управление!E70/[1]управление!C4/[1]управление!O70*1.2</f>
        <v>0.11398953965037929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1.2439</v>
      </c>
      <c r="C5" s="6">
        <f>[1]управление!F70/[1]управление!C4/[1]управление!O70*1.2</f>
        <v>1.1557121990293551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0.95540000000000003</v>
      </c>
      <c r="C6" s="6">
        <f>[1]управление!G70/[1]управление!C4/[1]управление!O70*1.2</f>
        <v>0.22533949017575272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1.2944</v>
      </c>
      <c r="C7" s="6">
        <f>[1]управление!H70/[1]управление!C4/[1]управление!O70*1.2</f>
        <v>1.8714354332563734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3.8E-3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2.2200000000000001E-2</v>
      </c>
      <c r="C9" s="6">
        <f>[1]управление!J70/[1]управление!C4/[1]управление!O70*1.2</f>
        <v>2.6356311548791412E-2</v>
      </c>
    </row>
    <row r="10" spans="1:8" ht="15.75" x14ac:dyDescent="0.25">
      <c r="A10" s="5" t="str">
        <f>[1]план!A95</f>
        <v>8. Дезінсекція</v>
      </c>
      <c r="B10" s="7">
        <f>[1]план!B95</f>
        <v>3.0099999999999998E-2</v>
      </c>
      <c r="C10" s="6">
        <f>[1]управление!K70/[1]управление!C4/[1]управление!O70*1.2</f>
        <v>3.5828111011638318E-2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0.39550000000000002</v>
      </c>
      <c r="C11" s="6">
        <f>[1]управление!M70/[1]управление!C4/[1]управление!O70*1.2</f>
        <v>0.4235122273005702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5.9180999999999999</v>
      </c>
      <c r="C13" s="9">
        <f>C3+C4+C5+C6+C7+C8+C9+C10+C11+C12</f>
        <v>6.0104085520425965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[2]зведена!$B$50</f>
        <v>2122.2999999999997</v>
      </c>
    </row>
    <row r="16" spans="1:8" ht="15.75" x14ac:dyDescent="0.25">
      <c r="A16" s="12" t="s">
        <v>6</v>
      </c>
      <c r="B16" s="12"/>
      <c r="C16" s="13">
        <f>C15*C13*[1]управление!O70</f>
        <v>153070.68084000002</v>
      </c>
    </row>
    <row r="17" spans="1:4" ht="15.75" x14ac:dyDescent="0.25">
      <c r="A17" s="14" t="s">
        <v>7</v>
      </c>
      <c r="B17" s="15"/>
      <c r="C17" s="16">
        <f>[1]управление!C69*1.2</f>
        <v>142633.35999999999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146053.5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2025-04-02T07:08:51Z</dcterms:created>
  <dcterms:modified xsi:type="dcterms:W3CDTF">2025-04-02T07:09:07Z</dcterms:modified>
</cp:coreProperties>
</file>