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73ADDDB-DC7B-4679-A553-7F72C56AB979}" xr6:coauthVersionLast="45" xr6:coauthVersionMax="45" xr10:uidLastSave="{00000000-0000-0000-0000-000000000000}"/>
  <bookViews>
    <workbookView xWindow="-120" yWindow="-120" windowWidth="19440" windowHeight="15000" xr2:uid="{7E383782-E3AD-4E89-9666-5581856FFE8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<sst xmlns="http://schemas.openxmlformats.org/spreadsheetml/2006/main" count="9" uniqueCount="9">
  <si>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№10 по вул. Харківська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</si>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</sst>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1;&#1072;&#1088;&#1082;&#1110;&#1074;&#1089;&#1100;&#1082;&#1072;,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628.5</v>
          </cell>
        </row>
        <row r="68">
          <cell r="C68">
            <v>34592.800000000003</v>
          </cell>
        </row>
        <row r="69">
          <cell r="C69">
            <v>29540.641666666666</v>
          </cell>
        </row>
        <row r="70">
          <cell r="D70">
            <v>13062.105500000001</v>
          </cell>
          <cell r="E70">
            <v>604.79999999999995</v>
          </cell>
          <cell r="F70">
            <v>0</v>
          </cell>
          <cell r="G70">
            <v>14.3</v>
          </cell>
          <cell r="H70">
            <v>13765.835299999999</v>
          </cell>
          <cell r="I70">
            <v>5.7314488911314703</v>
          </cell>
          <cell r="J70">
            <v>316.12800000000004</v>
          </cell>
          <cell r="K70">
            <v>276.25599999999997</v>
          </cell>
          <cell r="M70">
            <v>2916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1.5389999999999999</v>
          </cell>
        </row>
        <row r="52">
          <cell r="A52" t="str">
            <v>2. Обслуговування димових та вентиляційних каналів</v>
          </cell>
          <cell r="B52">
            <v>0.18559999999999999</v>
          </cell>
        </row>
        <row r="58">
          <cell r="A58" t="str">
            <v>3. Поточний ремонт конструктивних елементів тощо</v>
          </cell>
          <cell r="B58">
            <v>1.3366</v>
          </cell>
        </row>
        <row r="62">
          <cell r="A62" t="str">
            <v>4. Поточний ремонт внутрішньобудинкових систем</v>
          </cell>
          <cell r="B62">
            <v>0.84079999999999999</v>
          </cell>
        </row>
        <row r="66">
          <cell r="A66" t="str">
            <v>5. Прибирання прибудинкової території</v>
          </cell>
          <cell r="B66">
            <v>1.292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2.4500000000000001E-2</v>
          </cell>
        </row>
        <row r="95">
          <cell r="A95" t="str">
            <v>8. Дезінсекція</v>
          </cell>
          <cell r="B95">
            <v>3.3099999999999997E-2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0.2016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6">
          <cell r="B46">
            <v>634.1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AF55-9F74-4646-B440-B0A7B7ED8A67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1.5389999999999999</v>
      </c>
      <c r="C3" s="5">
        <f>[1]управление!D70/[1]управление!C4/[1]управление!O70*1.2</f>
        <v>2.0782984089101033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0.18559999999999999</v>
      </c>
      <c r="C4" s="5">
        <f>[1]управление!E70/[1]управление!C4/[1]управление!O70*1.2</f>
        <v>9.6229116945107399E-2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1.3366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0.84079999999999999</v>
      </c>
      <c r="C6" s="5">
        <f>[1]управление!G70/[1]управление!C4/[1]управление!O70*1.2</f>
        <v>2.2752585521081943E-3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1.292</v>
      </c>
      <c r="C7" s="5">
        <f>[1]управление!H70/[1]управление!C4/[1]управление!O70*1.2</f>
        <v>2.1902681463802702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9.1192504234390926E-4</v>
      </c>
    </row>
    <row r="9" spans="1:8" ht="15.75" x14ac:dyDescent="0.25">
      <c r="A9" s="4" t="str">
        <f>[1]план!A89</f>
        <v>7. Дератизація</v>
      </c>
      <c r="B9" s="6">
        <f>[1]план!B89</f>
        <v>2.4500000000000001E-2</v>
      </c>
      <c r="C9" s="5">
        <f>[1]управление!J70/[1]управление!C4/[1]управление!O70*1.2</f>
        <v>5.0298806682577572E-2</v>
      </c>
    </row>
    <row r="10" spans="1:8" ht="15.75" x14ac:dyDescent="0.25">
      <c r="A10" s="4" t="str">
        <f>[1]план!A95</f>
        <v>8. Дезінсекція</v>
      </c>
      <c r="B10" s="6">
        <f>[1]план!B95</f>
        <v>3.3099999999999997E-2</v>
      </c>
      <c r="C10" s="5">
        <f>[1]управление!K70/[1]управление!C4/[1]управление!O70*1.2</f>
        <v>4.3954813046937151E-2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0.2016</v>
      </c>
      <c r="C11" s="5">
        <f>[1]управление!M70/[1]управление!C4/[1]управление!O70*1.2</f>
        <v>0.46396181384248214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5.4554</v>
      </c>
      <c r="C13" s="8">
        <f>C3+C4+C5+C6+C7+C8+C9+C10+C11+C12</f>
        <v>4.9261982894019294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[2]зведена!$B$46</f>
        <v>634.1</v>
      </c>
    </row>
    <row r="16" spans="1:8" ht="15.75" x14ac:dyDescent="0.25">
      <c r="A16" s="11" t="s">
        <v>6</v>
      </c>
      <c r="B16" s="11"/>
      <c r="C16" s="12">
        <f>C15*C13*[1]управление!O70</f>
        <v>37484.428023717162</v>
      </c>
    </row>
    <row r="17" spans="1:4" ht="15.75" x14ac:dyDescent="0.25">
      <c r="A17" s="13" t="s">
        <v>7</v>
      </c>
      <c r="B17" s="14"/>
      <c r="C17" s="15">
        <f>[1]управление!C69*1.2</f>
        <v>35448.769999999997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41511.360000000001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2026-04-03T07:27:11Z</dcterms:created>
  <dcterms:modified xsi:type="dcterms:W3CDTF">2026-04-03T07:27:26Z</dcterms:modified>
</cp:coreProperties>
</file>