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<sst xmlns="http://schemas.openxmlformats.org/spreadsheetml/2006/main" count="9" uniqueCount="9">
  <si>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№18а  по вул. Григорія Сковороди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</si>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</sst>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88;&#1080;&#1075;&#1086;&#1088;&#1110;&#1103;%20&#1057;&#1082;&#1086;&#1074;&#1086;&#1088;&#1086;&#1076;&#1080;,%2018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3153.2</v>
          </cell>
        </row>
        <row r="68">
          <cell r="C68">
            <v>164854.71666666667</v>
          </cell>
        </row>
        <row r="69">
          <cell r="C69">
            <v>153132.21666666665</v>
          </cell>
        </row>
        <row r="70">
          <cell r="D70">
            <v>68552.796600000001</v>
          </cell>
          <cell r="E70">
            <v>3628.8</v>
          </cell>
          <cell r="F70">
            <v>963.96247999999991</v>
          </cell>
          <cell r="G70">
            <v>90.259999999999991</v>
          </cell>
          <cell r="H70">
            <v>51121.164200000007</v>
          </cell>
          <cell r="I70">
            <v>0</v>
          </cell>
          <cell r="J70">
            <v>825.85599999999999</v>
          </cell>
          <cell r="K70">
            <v>1122.6479999999999</v>
          </cell>
          <cell r="M70">
            <v>965.00000000000011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1.7557</v>
          </cell>
        </row>
        <row r="52">
          <cell r="A52" t="str">
            <v>2. Обслуговування димових та вентиляційних каналів</v>
          </cell>
          <cell r="B52">
            <v>0.222</v>
          </cell>
        </row>
        <row r="58">
          <cell r="A58" t="str">
            <v>3. Поточний ремонт конструктивних елементів тощо</v>
          </cell>
          <cell r="B58">
            <v>1.1416999999999999</v>
          </cell>
        </row>
        <row r="62">
          <cell r="A62" t="str">
            <v>4. Поточний ремонт внутрішньобудинкових систем</v>
          </cell>
          <cell r="B62">
            <v>0.91059999999999997</v>
          </cell>
        </row>
        <row r="66">
          <cell r="A66" t="str">
            <v>5. Прибирання прибудинкової території</v>
          </cell>
          <cell r="B66">
            <v>1.1214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2.2100000000000002E-2</v>
          </cell>
        </row>
        <row r="95">
          <cell r="A95" t="str">
            <v>8. Дезінсекція</v>
          </cell>
          <cell r="B95">
            <v>2.9899999999999999E-2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2.2200000000000001E-2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8">
          <cell r="C18">
            <v>27959.39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25">
          <cell r="G125">
            <v>4198.08</v>
          </cell>
        </row>
      </sheetData>
      <sheetData sheetId="4">
        <row r="77">
          <cell r="B77">
            <v>2440.4</v>
          </cell>
        </row>
        <row r="79">
          <cell r="B79">
            <v>3153.2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1.7557</v>
      </c>
      <c r="C3" s="6">
        <f>[1]управление!D70/[1]управление!C4/[1]управление!O70*1.2</f>
        <v>2.1740706774070788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0.222</v>
      </c>
      <c r="C4" s="6">
        <f>[1]управление!E70/[1]управление!C4/[1]управление!O70*1.2</f>
        <v>0.11508309019408855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1.1416999999999999</v>
      </c>
      <c r="C5" s="6">
        <f>[1]управление!F70/[1]управление!C4/[1]управление!O70*1.2</f>
        <v>3.0570927311937078E-2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0.91059999999999997</v>
      </c>
      <c r="C6" s="6">
        <f>[1]управление!G70/[1]управление!C4/[1]управление!O70*1.2</f>
        <v>2.8624889001649116E-3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1.1214</v>
      </c>
      <c r="C7" s="6">
        <f>[1]управление!H70/[1]управление!C4/[1]управление!O70*1.2</f>
        <v>1.6212471203856402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2.2100000000000002E-2</v>
      </c>
      <c r="C9" s="6">
        <f>[1]управление!J70/[1]управление!C4/[1]управление!O70*1.2</f>
        <v>2.6191044018774579E-2</v>
      </c>
    </row>
    <row r="10" spans="1:8" ht="15.75">
      <c r="A10" s="5" t="str">
        <f>[1]план!A95</f>
        <v>8. Дезінсекція</v>
      </c>
      <c r="B10" s="7">
        <f>[1]план!B95</f>
        <v>2.9899999999999999E-2</v>
      </c>
      <c r="C10" s="6">
        <f>[1]управление!K70/[1]управление!C4/[1]управление!O70*1.2</f>
        <v>3.5603450463021692E-2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2.2200000000000001E-2</v>
      </c>
      <c r="C11" s="6">
        <f>[1]управление!M70/[1]управление!C4/[1]управление!O70*1.2</f>
        <v>3.0603831028796144E-2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5.2281999999999984</v>
      </c>
      <c r="C13" s="9">
        <f>C3+C4+C5+C6+C7+C8+C9+C10+C11+C12</f>
        <v>4.0362326297095024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[2]зведена!$B$79</f>
        <v>3153.2</v>
      </c>
    </row>
    <row r="16" spans="1:8" ht="15.75">
      <c r="A16" s="12" t="s">
        <v>6</v>
      </c>
      <c r="B16" s="12"/>
      <c r="C16" s="13">
        <f>C15*C13*[1]управление!O70</f>
        <v>152724.58473600002</v>
      </c>
    </row>
    <row r="17" spans="1:4" ht="15.75">
      <c r="A17" s="14" t="s">
        <v>7</v>
      </c>
      <c r="B17" s="15"/>
      <c r="C17" s="16">
        <f>[1]управление!C69*1.2</f>
        <v>183758.65999999997</v>
      </c>
      <c r="D17" s="15"/>
    </row>
    <row r="18" spans="1:4" ht="15.75">
      <c r="A18" s="14" t="s">
        <v>8</v>
      </c>
      <c r="B18" s="15"/>
      <c r="C18" s="16">
        <f>[1]управление!C68*1.2</f>
        <v>197825.66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2025-02-28T07:57:59Z</dcterms:created>
  <dcterms:modified xsi:type="dcterms:W3CDTF">2025-02-28T07:58:33Z</dcterms:modified>
</cp:coreProperties>
</file>