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89D2A96A-CD23-428B-99FC-01932F5A7871}" xr6:coauthVersionLast="45" xr6:coauthVersionMax="45" xr10:uidLastSave="{00000000-0000-0000-0000-000000000000}"/>
  <bookViews>
    <workbookView xWindow="-120" yWindow="-120" windowWidth="19440" windowHeight="15000" xr2:uid="{EFE3C4A5-5A05-4FFF-81C6-C2C161D150A4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<sst xmlns="http://schemas.openxmlformats.org/spreadsheetml/2006/main" count="9" uniqueCount="9">
  <si>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№28 по вул. Григорія Сковороди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</si>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</sst>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88;&#1080;&#1075;&#1086;&#1088;&#1110;&#1103;%20&#1057;&#1082;&#1086;&#1074;&#1086;&#1088;&#1086;&#1076;&#1080;,%20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3701.2</v>
          </cell>
        </row>
        <row r="68">
          <cell r="C68">
            <v>194228.77500000002</v>
          </cell>
        </row>
        <row r="69">
          <cell r="C69">
            <v>185576.98333333337</v>
          </cell>
        </row>
        <row r="70">
          <cell r="D70">
            <v>78178.615000000005</v>
          </cell>
          <cell r="E70">
            <v>3601.92</v>
          </cell>
          <cell r="F70">
            <v>5541.0599999999995</v>
          </cell>
          <cell r="G70">
            <v>1646.15</v>
          </cell>
          <cell r="H70">
            <v>70194.974399999992</v>
          </cell>
          <cell r="I70">
            <v>33.477590920947385</v>
          </cell>
          <cell r="J70">
            <v>2132.5320000000002</v>
          </cell>
          <cell r="K70">
            <v>1863.5640000000001</v>
          </cell>
          <cell r="M70">
            <v>7372.8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1.5678000000000001</v>
          </cell>
        </row>
        <row r="52">
          <cell r="A52" t="str">
            <v>2. Обслуговування димових та вентиляційних каналів</v>
          </cell>
          <cell r="B52">
            <v>0.18770000000000001</v>
          </cell>
        </row>
        <row r="58">
          <cell r="A58" t="str">
            <v>3. Поточний ремонт конструктивних елементів тощо</v>
          </cell>
          <cell r="B58">
            <v>1.1996</v>
          </cell>
        </row>
        <row r="62">
          <cell r="A62" t="str">
            <v>4. Поточний ремонт внутрішньобудинкових систем</v>
          </cell>
          <cell r="B62">
            <v>0.92169999999999996</v>
          </cell>
        </row>
        <row r="66">
          <cell r="A66" t="str">
            <v>5. Прибирання прибудинкової території</v>
          </cell>
          <cell r="B66">
            <v>1.1194999999999999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2.8E-3</v>
          </cell>
        </row>
        <row r="89">
          <cell r="A89" t="str">
            <v>7. Дератизація</v>
          </cell>
          <cell r="B89">
            <v>2.81E-2</v>
          </cell>
        </row>
        <row r="95">
          <cell r="A95" t="str">
            <v>8. Дезінсекція</v>
          </cell>
          <cell r="B95">
            <v>3.7900000000000003E-2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0.17469999999999999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84">
          <cell r="B84">
            <v>3703.8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7545F-4CFF-4A2A-9726-D76D26DD54AA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1.5678000000000001</v>
      </c>
      <c r="C3" s="5">
        <f>[1]управление!D70/[1]управление!C4/[1]управление!O70*1.2</f>
        <v>2.1122504863287581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0.18770000000000001</v>
      </c>
      <c r="C4" s="5">
        <f>[1]управление!E70/[1]управление!C4/[1]управление!O70*1.2</f>
        <v>9.7317626715659786E-2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1.1996</v>
      </c>
      <c r="C5" s="5">
        <f>[1]управление!F70/[1]управление!C4/[1]управление!O70*1.2</f>
        <v>0.14970982384091644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0.92169999999999996</v>
      </c>
      <c r="C6" s="5">
        <f>[1]управление!G70/[1]управление!C4/[1]управление!O70*1.2</f>
        <v>4.4476115854317516E-2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1.1194999999999999</v>
      </c>
      <c r="C7" s="5">
        <f>[1]управление!H70/[1]управление!C4/[1]управление!O70*1.2</f>
        <v>1.8965463741489246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2.8E-3</v>
      </c>
      <c r="C8" s="5">
        <f>[1]управление!I70/[1]управление!C4/[1]управление!O70*1.2</f>
        <v>9.0450640119278582E-4</v>
      </c>
    </row>
    <row r="9" spans="1:8" ht="15.75" x14ac:dyDescent="0.25">
      <c r="A9" s="4" t="str">
        <f>[1]план!A89</f>
        <v>7. Дератизація</v>
      </c>
      <c r="B9" s="6">
        <f>[1]план!B89</f>
        <v>2.81E-2</v>
      </c>
      <c r="C9" s="5">
        <f>[1]управление!J70/[1]управление!C4/[1]управление!O70*1.2</f>
        <v>5.7617313303793369E-2</v>
      </c>
    </row>
    <row r="10" spans="1:8" ht="15.75" x14ac:dyDescent="0.25">
      <c r="A10" s="4" t="str">
        <f>[1]план!A95</f>
        <v>8. Дезінсекція</v>
      </c>
      <c r="B10" s="6">
        <f>[1]план!B95</f>
        <v>3.7900000000000003E-2</v>
      </c>
      <c r="C10" s="5">
        <f>[1]управление!K70/[1]управление!C4/[1]управление!O70*1.2</f>
        <v>5.0350264778990607E-2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0.17469999999999999</v>
      </c>
      <c r="C11" s="5">
        <f>[1]управление!M70/[1]управление!C4/[1]управление!O70*1.2</f>
        <v>0.19920025937533775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5.2397999999999989</v>
      </c>
      <c r="C13" s="8">
        <f>C3+C4+C5+C6+C7+C8+C9+C10+C11+C12</f>
        <v>4.6083727707478905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[2]зведена!$B$84</f>
        <v>3703.8</v>
      </c>
    </row>
    <row r="16" spans="1:8" ht="15.75" x14ac:dyDescent="0.25">
      <c r="A16" s="11" t="s">
        <v>6</v>
      </c>
      <c r="B16" s="11"/>
      <c r="C16" s="12">
        <f>C15*C13*[1]управление!O70</f>
        <v>204821.89281955245</v>
      </c>
    </row>
    <row r="17" spans="1:4" ht="15.75" x14ac:dyDescent="0.25">
      <c r="A17" s="13" t="s">
        <v>7</v>
      </c>
      <c r="B17" s="14"/>
      <c r="C17" s="15">
        <f>[1]управление!C69*1.2</f>
        <v>222692.38000000003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233074.53000000003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2026-04-02T13:15:27Z</dcterms:created>
  <dcterms:modified xsi:type="dcterms:W3CDTF">2026-04-02T13:15:47Z</dcterms:modified>
</cp:coreProperties>
</file>