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685DD52-072D-4C7D-ADD9-89597B8ECF31}" xr6:coauthVersionLast="45" xr6:coauthVersionMax="45" xr10:uidLastSave="{00000000-0000-0000-0000-000000000000}"/>
  <bookViews>
    <workbookView xWindow="-120" yWindow="-120" windowWidth="19440" windowHeight="15000" xr2:uid="{7EA9D818-6F08-42B0-9D0C-BC8049D2A10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<sst xmlns="http://schemas.openxmlformats.org/spreadsheetml/2006/main" count="9" uniqueCount="9">
  <si>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№22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</si>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</sst>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6580</v>
          </cell>
        </row>
        <row r="68">
          <cell r="C68">
            <v>386952.46666666662</v>
          </cell>
        </row>
        <row r="69">
          <cell r="C69">
            <v>450325.77500000002</v>
          </cell>
        </row>
        <row r="70">
          <cell r="D70">
            <v>170065.49289999998</v>
          </cell>
          <cell r="E70">
            <v>8467.2000000000007</v>
          </cell>
          <cell r="F70">
            <v>2642</v>
          </cell>
          <cell r="G70">
            <v>14625.489999999998</v>
          </cell>
          <cell r="H70">
            <v>125196.64820000003</v>
          </cell>
          <cell r="I70">
            <v>59.478357172688092</v>
          </cell>
          <cell r="J70">
            <v>2965.0320000000002</v>
          </cell>
          <cell r="K70">
            <v>2591.0639999999999</v>
          </cell>
          <cell r="M70">
            <v>13618.8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1.9056999999999999</v>
          </cell>
        </row>
        <row r="52">
          <cell r="A52" t="str">
            <v>2. Обслуговування димових та вентиляційних каналів</v>
          </cell>
          <cell r="B52">
            <v>0.2482</v>
          </cell>
        </row>
        <row r="58">
          <cell r="A58" t="str">
            <v>3. Поточний ремонт конструктивних елементів тощо</v>
          </cell>
          <cell r="B58">
            <v>1.1854</v>
          </cell>
        </row>
        <row r="62">
          <cell r="A62" t="str">
            <v>4. Поточний ремонт внутрішньобудинкових систем</v>
          </cell>
          <cell r="B62">
            <v>1.2148000000000001</v>
          </cell>
        </row>
        <row r="66">
          <cell r="A66" t="str">
            <v>5. Прибирання прибудинкової території</v>
          </cell>
          <cell r="B66">
            <v>1.1233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2.1999999999999999E-2</v>
          </cell>
        </row>
        <row r="95">
          <cell r="A95" t="str">
            <v>8. Дезінсекція</v>
          </cell>
          <cell r="B95">
            <v>2.9600000000000001E-2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0.14929999999999999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2">
          <cell r="B82">
            <v>6580.4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6CCC-0387-438F-BA33-43F5E4E7782F}">
  <dimension ref="A1:H21"/>
  <sheetViews>
    <sheetView tabSelected="1" topLeftCell="A2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1.9056999999999999</v>
      </c>
      <c r="C3" s="5">
        <f>[1]управление!D70/[1]управление!C4/[1]управление!O70*1.2</f>
        <v>2.5845819589665648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0.2482</v>
      </c>
      <c r="C4" s="5">
        <f>[1]управление!E70/[1]управление!C4/[1]управление!O70*1.2</f>
        <v>0.12868085106382982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1.1854</v>
      </c>
      <c r="C5" s="5">
        <f>[1]управление!F70/[1]управление!C4/[1]управление!O70*1.2</f>
        <v>4.0151975683890576E-2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1.2148000000000001</v>
      </c>
      <c r="C6" s="5">
        <f>[1]управление!G70/[1]управление!C4/[1]управление!O70*1.2</f>
        <v>0.2222718844984802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1.1233</v>
      </c>
      <c r="C7" s="5">
        <f>[1]управление!H70/[1]управление!C4/[1]управление!O70*1.2</f>
        <v>1.9026846231003045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9.0392640080073081E-4</v>
      </c>
    </row>
    <row r="9" spans="1:8" ht="15.75" x14ac:dyDescent="0.25">
      <c r="A9" s="4" t="str">
        <f>[1]план!A89</f>
        <v>7. Дератизація</v>
      </c>
      <c r="B9" s="6">
        <f>[1]план!B89</f>
        <v>2.1999999999999999E-2</v>
      </c>
      <c r="C9" s="5">
        <f>[1]управление!J70/[1]управление!C4/[1]управление!O70*1.2</f>
        <v>4.506127659574468E-2</v>
      </c>
    </row>
    <row r="10" spans="1:8" ht="15.75" x14ac:dyDescent="0.25">
      <c r="A10" s="4" t="str">
        <f>[1]план!A95</f>
        <v>8. Дезінсекція</v>
      </c>
      <c r="B10" s="6">
        <f>[1]план!B95</f>
        <v>2.9600000000000001E-2</v>
      </c>
      <c r="C10" s="5">
        <f>[1]управление!K70/[1]управление!C4/[1]управление!O70*1.2</f>
        <v>3.9377872340425522E-2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0.14929999999999999</v>
      </c>
      <c r="C11" s="5">
        <f>[1]управление!M70/[1]управление!C4/[1]управление!O70*1.2</f>
        <v>0.20697264437689966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5.8805000000000014</v>
      </c>
      <c r="C13" s="8">
        <f>C3+C4+C5+C6+C7+C8+C9+C10+C11+C12</f>
        <v>5.1706870130269404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[2]зведена!$B$82</f>
        <v>6580.4</v>
      </c>
    </row>
    <row r="16" spans="1:8" ht="15.75" x14ac:dyDescent="0.25">
      <c r="A16" s="11" t="s">
        <v>6</v>
      </c>
      <c r="B16" s="11"/>
      <c r="C16" s="12">
        <f>C15*C13*[1]управление!O70</f>
        <v>408302.26584626967</v>
      </c>
    </row>
    <row r="17" spans="1:4" ht="15.75" x14ac:dyDescent="0.25">
      <c r="A17" s="13" t="s">
        <v>7</v>
      </c>
      <c r="B17" s="14"/>
      <c r="C17" s="15">
        <f>[1]управление!C69*1.2</f>
        <v>540390.93000000005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464342.9599999999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2026-04-02T13:13:48Z</dcterms:created>
  <dcterms:modified xsi:type="dcterms:W3CDTF">2026-04-02T13:14:13Z</dcterms:modified>
</cp:coreProperties>
</file>