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6B483C18-5462-43A4-81A3-B0A1F29F3C7A}" xr6:coauthVersionLast="45" xr6:coauthVersionMax="45" xr10:uidLastSave="{00000000-0000-0000-0000-000000000000}"/>
  <bookViews>
    <workbookView xWindow="-120" yWindow="-120" windowWidth="19440" windowHeight="15000" xr2:uid="{8D60242B-740B-424F-86B1-2DAB0200C106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<sst xmlns="http://schemas.openxmlformats.org/spreadsheetml/2006/main" count="9" uniqueCount="9">
  <si>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№20а  по вул. Григорія Сковороди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</si>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</sst>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88;&#1080;&#1075;&#1086;&#1088;&#1110;&#1103;%20&#1057;&#1082;&#1086;&#1074;&#1086;&#1088;&#1086;&#1076;&#1080;,%2020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3122.5</v>
          </cell>
        </row>
        <row r="68">
          <cell r="C68">
            <v>172697</v>
          </cell>
        </row>
        <row r="69">
          <cell r="C69">
            <v>155277.48333333331</v>
          </cell>
        </row>
        <row r="70">
          <cell r="D70">
            <v>74685.192900000024</v>
          </cell>
          <cell r="E70">
            <v>3628.8</v>
          </cell>
          <cell r="F70">
            <v>28451.75</v>
          </cell>
          <cell r="G70">
            <v>4844.62</v>
          </cell>
          <cell r="H70">
            <v>59383.960600000006</v>
          </cell>
          <cell r="I70">
            <v>28.234232615088111</v>
          </cell>
          <cell r="J70">
            <v>1420.356</v>
          </cell>
          <cell r="K70">
            <v>1241.212</v>
          </cell>
          <cell r="M70">
            <v>8125.2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1.7693000000000001</v>
          </cell>
        </row>
        <row r="52">
          <cell r="A52" t="str">
            <v>2. Обслуговування димових та вентиляційних каналів</v>
          </cell>
          <cell r="B52">
            <v>0.22420000000000001</v>
          </cell>
        </row>
        <row r="58">
          <cell r="A58" t="str">
            <v>3. Поточний ремонт конструктивних елементів тощо</v>
          </cell>
          <cell r="B58">
            <v>1.153</v>
          </cell>
        </row>
        <row r="62">
          <cell r="A62" t="str">
            <v>4. Поточний ремонт внутрішньобудинкових систем</v>
          </cell>
          <cell r="B62">
            <v>0.91959999999999997</v>
          </cell>
        </row>
        <row r="66">
          <cell r="A66" t="str">
            <v>5. Прибирання прибудинкової території</v>
          </cell>
          <cell r="B66">
            <v>1.1222000000000001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2.2100000000000002E-2</v>
          </cell>
        </row>
        <row r="95">
          <cell r="A95" t="str">
            <v>8. Дезінсекція</v>
          </cell>
          <cell r="B95">
            <v>2.9899999999999999E-2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0.28570000000000001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81">
          <cell r="B81">
            <v>3123.7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FA01F-6789-4C28-9064-B46B1E82BC48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1.7693000000000001</v>
      </c>
      <c r="C3" s="5">
        <f>[1]управление!D70/[1]управление!C4/[1]управление!O70*1.2</f>
        <v>2.3918396445156134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0.22420000000000001</v>
      </c>
      <c r="C4" s="5">
        <f>[1]управление!E70/[1]управление!C4/[1]управление!O70*1.2</f>
        <v>0.11621457165732588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1.153</v>
      </c>
      <c r="C5" s="5">
        <f>[1]управление!F70/[1]управление!C4/[1]управление!O70*1.2</f>
        <v>0.91118494795836658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0.91959999999999997</v>
      </c>
      <c r="C6" s="5">
        <f>[1]управление!G70/[1]управление!C4/[1]управление!O70*1.2</f>
        <v>0.1551519615692554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1.1222000000000001</v>
      </c>
      <c r="C7" s="5">
        <f>[1]управление!H70/[1]управление!C4/[1]управление!O70*1.2</f>
        <v>1.9018081857485991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9.0421881873780957E-4</v>
      </c>
    </row>
    <row r="9" spans="1:8" ht="15.75" x14ac:dyDescent="0.25">
      <c r="A9" s="4" t="str">
        <f>[1]план!A89</f>
        <v>7. Дератизація</v>
      </c>
      <c r="B9" s="6">
        <f>[1]план!B89</f>
        <v>2.2100000000000002E-2</v>
      </c>
      <c r="C9" s="5">
        <f>[1]управление!J70/[1]управление!C4/[1]управление!O70*1.2</f>
        <v>4.5487782225780621E-2</v>
      </c>
    </row>
    <row r="10" spans="1:8" ht="15.75" x14ac:dyDescent="0.25">
      <c r="A10" s="4" t="str">
        <f>[1]план!A95</f>
        <v>8. Дезінсекція</v>
      </c>
      <c r="B10" s="6">
        <f>[1]план!B95</f>
        <v>2.9899999999999999E-2</v>
      </c>
      <c r="C10" s="5">
        <f>[1]управление!K70/[1]управление!C4/[1]управление!O70*1.2</f>
        <v>3.9750584467574054E-2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0.28570000000000001</v>
      </c>
      <c r="C11" s="5">
        <f>[1]управление!M70/[1]управление!C4/[1]управление!O70*1.2</f>
        <v>0.26021457165732587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5.5286000000000008</v>
      </c>
      <c r="C13" s="8">
        <f>C3+C4+C5+C6+C7+C8+C9+C10+C11+C12</f>
        <v>5.8225564686185773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[2]зведена!$B$81</f>
        <v>3123.7</v>
      </c>
    </row>
    <row r="16" spans="1:8" ht="15.75" x14ac:dyDescent="0.25">
      <c r="A16" s="11" t="s">
        <v>6</v>
      </c>
      <c r="B16" s="11"/>
      <c r="C16" s="12">
        <f>C15*C13*[1]управление!O70</f>
        <v>218255.03569228615</v>
      </c>
    </row>
    <row r="17" spans="1:4" ht="15.75" x14ac:dyDescent="0.25">
      <c r="A17" s="13" t="s">
        <v>7</v>
      </c>
      <c r="B17" s="14"/>
      <c r="C17" s="15">
        <f>[1]управление!C69*1.2</f>
        <v>186332.97999999995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207236.4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2026-04-02T13:11:49Z</dcterms:created>
  <dcterms:modified xsi:type="dcterms:W3CDTF">2026-04-02T13:13:21Z</dcterms:modified>
</cp:coreProperties>
</file>