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D88C9ED-5A7F-48DA-AAB0-64785F848CF2}" xr6:coauthVersionLast="45" xr6:coauthVersionMax="45" xr10:uidLastSave="{00000000-0000-0000-0000-000000000000}"/>
  <bookViews>
    <workbookView xWindow="-120" yWindow="-120" windowWidth="19440" windowHeight="15000" xr2:uid="{5018CC8B-EB24-417E-828D-8CA7102BE33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<sst xmlns="http://schemas.openxmlformats.org/spreadsheetml/2006/main" count="9" uniqueCount="9">
  <si>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  по вул. Григорія Сковороди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</si>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</sst>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88;&#1080;&#1075;&#1086;&#1088;&#1110;&#1103;%20&#1057;&#1082;&#1086;&#1074;&#1086;&#1088;&#1086;&#1076;&#1080;,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4693.3999999999996</v>
          </cell>
        </row>
        <row r="68">
          <cell r="C68">
            <v>279593.7</v>
          </cell>
        </row>
        <row r="69">
          <cell r="C69">
            <v>280578.96666666667</v>
          </cell>
        </row>
        <row r="70">
          <cell r="D70">
            <v>112137.01639999999</v>
          </cell>
          <cell r="E70">
            <v>5443.2</v>
          </cell>
          <cell r="F70">
            <v>0</v>
          </cell>
          <cell r="G70">
            <v>2404.9</v>
          </cell>
          <cell r="H70">
            <v>89176.983300000007</v>
          </cell>
          <cell r="I70">
            <v>42.441284132325841</v>
          </cell>
          <cell r="J70">
            <v>2138.5259999999998</v>
          </cell>
          <cell r="K70">
            <v>1868.8019999999999</v>
          </cell>
          <cell r="M70">
            <v>2833.2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1.7664</v>
          </cell>
        </row>
        <row r="52">
          <cell r="A52" t="str">
            <v>2. Обслуговування димових та вентиляційних каналів</v>
          </cell>
          <cell r="B52">
            <v>0.22370000000000001</v>
          </cell>
        </row>
        <row r="58">
          <cell r="A58" t="str">
            <v>3. Поточний ремонт конструктивних елементів тощо</v>
          </cell>
          <cell r="B58">
            <v>1.2784</v>
          </cell>
        </row>
        <row r="62">
          <cell r="A62" t="str">
            <v>4. Поточний ремонт внутрішньобудинкових систем</v>
          </cell>
          <cell r="B62">
            <v>1.3814</v>
          </cell>
        </row>
        <row r="66">
          <cell r="A66" t="str">
            <v>5. Прибирання прибудинкової території</v>
          </cell>
          <cell r="B66">
            <v>1.1217999999999999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2.8999999999999998E-3</v>
          </cell>
        </row>
        <row r="89">
          <cell r="A89" t="str">
            <v>7. Дератизація</v>
          </cell>
          <cell r="B89">
            <v>2.2200000000000001E-2</v>
          </cell>
        </row>
        <row r="95">
          <cell r="A95" t="str">
            <v>8. Дезінсекція</v>
          </cell>
          <cell r="B95">
            <v>0.03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0.12770000000000001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78">
          <cell r="B78">
            <v>4695.5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0050-FE58-435A-90A6-00365A3FBFD0}">
  <dimension ref="A1:H21"/>
  <sheetViews>
    <sheetView tabSelected="1" topLeftCell="A2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1.7664</v>
      </c>
      <c r="C3" s="5">
        <f>[1]управление!D70/[1]управление!C4/[1]управление!O70*1.2</f>
        <v>2.3892490816891803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0.22370000000000001</v>
      </c>
      <c r="C4" s="5">
        <f>[1]управление!E70/[1]управление!C4/[1]управление!O70*1.2</f>
        <v>0.11597562534623089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1.2784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1.3814</v>
      </c>
      <c r="C6" s="5">
        <f>[1]управление!G70/[1]управление!C4/[1]управление!O70*1.2</f>
        <v>5.1240039203988584E-2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1.1217999999999999</v>
      </c>
      <c r="C7" s="5">
        <f>[1]управление!H70/[1]управление!C4/[1]управление!O70*1.2</f>
        <v>1.9000507798184689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2.8999999999999998E-3</v>
      </c>
      <c r="C8" s="5">
        <f>[1]управление!I70/[1]управление!C4/[1]управление!O70*1.2</f>
        <v>9.042758795825167E-4</v>
      </c>
    </row>
    <row r="9" spans="1:8" ht="15.75" x14ac:dyDescent="0.25">
      <c r="A9" s="4" t="str">
        <f>[1]план!A89</f>
        <v>7. Дератизація</v>
      </c>
      <c r="B9" s="6">
        <f>[1]план!B89</f>
        <v>2.2200000000000001E-2</v>
      </c>
      <c r="C9" s="5">
        <f>[1]управление!J70/[1]управление!C4/[1]управление!O70*1.2</f>
        <v>4.5564537435547794E-2</v>
      </c>
    </row>
    <row r="10" spans="1:8" ht="15.75" x14ac:dyDescent="0.25">
      <c r="A10" s="4" t="str">
        <f>[1]план!A95</f>
        <v>8. Дезінсекція</v>
      </c>
      <c r="B10" s="6">
        <f>[1]план!B95</f>
        <v>0.03</v>
      </c>
      <c r="C10" s="5">
        <f>[1]управление!K70/[1]управление!C4/[1]управление!O70*1.2</f>
        <v>3.9817658840073294E-2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0.12770000000000001</v>
      </c>
      <c r="C11" s="5">
        <f>[1]управление!M70/[1]управление!C4/[1]управление!O70*1.2</f>
        <v>6.036561980653684E-2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5.9544999999999995</v>
      </c>
      <c r="C13" s="8">
        <f>C3+C4+C5+C6+C7+C8+C9+C10+C11+C12</f>
        <v>4.6031676180196097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[2]зведена!$B$78</f>
        <v>4695.5</v>
      </c>
    </row>
    <row r="16" spans="1:8" ht="15.75" x14ac:dyDescent="0.25">
      <c r="A16" s="11" t="s">
        <v>6</v>
      </c>
      <c r="B16" s="11"/>
      <c r="C16" s="12">
        <f>C15*C13*[1]управление!O70</f>
        <v>259370.08260493292</v>
      </c>
    </row>
    <row r="17" spans="1:4" ht="15.75" x14ac:dyDescent="0.25">
      <c r="A17" s="13" t="s">
        <v>7</v>
      </c>
      <c r="B17" s="14"/>
      <c r="C17" s="15">
        <f>[1]управление!C69*1.2</f>
        <v>336694.76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335512.44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2026-04-02T13:09:29Z</dcterms:created>
  <dcterms:modified xsi:type="dcterms:W3CDTF">2026-04-02T13:09:48Z</dcterms:modified>
</cp:coreProperties>
</file>