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B23A3F54-2871-46A8-AAD9-42691892BE50}" xr6:coauthVersionLast="45" xr6:coauthVersionMax="45" xr10:uidLastSave="{00000000-0000-0000-0000-000000000000}"/>
  <bookViews>
    <workbookView xWindow="-120" yWindow="-120" windowWidth="19440" windowHeight="15000" xr2:uid="{E3000D47-680B-4279-B075-FDCB48CE53BE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<sst xmlns="http://schemas.openxmlformats.org/spreadsheetml/2006/main" count="9" uniqueCount="9">
  <si>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№12  по вул. Григорія Сковороди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</si>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</sst>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88;&#1080;&#1075;&#1086;&#1088;&#1110;&#1103;%20&#1057;&#1082;&#1086;&#1074;&#1086;&#1088;&#1086;&#1076;&#1080;,%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1526.2</v>
          </cell>
        </row>
        <row r="68">
          <cell r="C68">
            <v>102868.09166666666</v>
          </cell>
        </row>
        <row r="69">
          <cell r="C69">
            <v>93360.833333333343</v>
          </cell>
        </row>
        <row r="70">
          <cell r="D70">
            <v>42907.567800000004</v>
          </cell>
          <cell r="E70">
            <v>1478.4</v>
          </cell>
          <cell r="F70">
            <v>0</v>
          </cell>
          <cell r="G70">
            <v>2313.7299999999996</v>
          </cell>
          <cell r="H70">
            <v>33906.222800000003</v>
          </cell>
          <cell r="I70">
            <v>13.79398226266478</v>
          </cell>
          <cell r="J70">
            <v>216.22799999999998</v>
          </cell>
          <cell r="K70">
            <v>188.95599999999999</v>
          </cell>
          <cell r="M70">
            <v>17038.8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2.0735999999999999</v>
          </cell>
        </row>
        <row r="52">
          <cell r="A52" t="str">
            <v>2. Обслуговування димових та вентиляційних каналів</v>
          </cell>
          <cell r="B52">
            <v>0.18679999999999999</v>
          </cell>
        </row>
        <row r="58">
          <cell r="A58" t="str">
            <v>3. Поточний ремонт конструктивних елементів тощо</v>
          </cell>
          <cell r="B58">
            <v>1.1794</v>
          </cell>
        </row>
        <row r="62">
          <cell r="A62" t="str">
            <v>4. Поточний ремонт внутрішньобудинкових систем</v>
          </cell>
          <cell r="B62">
            <v>1.3286</v>
          </cell>
        </row>
        <row r="66">
          <cell r="A66" t="str">
            <v>5. Прибирання прибудинкової території</v>
          </cell>
          <cell r="B66">
            <v>1.3116000000000001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2.5999999999999999E-3</v>
          </cell>
        </row>
        <row r="89">
          <cell r="A89" t="str">
            <v>7. Дератизація</v>
          </cell>
          <cell r="B89">
            <v>6.7999999999999996E-3</v>
          </cell>
        </row>
        <row r="95">
          <cell r="A95" t="str">
            <v>8. Дезінсекція</v>
          </cell>
          <cell r="B95">
            <v>9.4000000000000004E-3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0.67259999999999998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74">
          <cell r="B74">
            <v>1526.1000000000001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8AB9B-F6A4-4F95-A4AB-4F76270AD123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2.0735999999999999</v>
      </c>
      <c r="C3" s="5">
        <f>[1]управление!D70/[1]управление!C4/[1]управление!O70*1.2</f>
        <v>2.8113987550779713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0.18679999999999999</v>
      </c>
      <c r="C4" s="5">
        <f>[1]управление!E70/[1]управление!C4/[1]управление!O70*1.2</f>
        <v>9.6868038264971812E-2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1.1794</v>
      </c>
      <c r="C5" s="5">
        <f>[1]управление!F70/[1]управление!C4/[1]управление!O70*1.2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1.3286</v>
      </c>
      <c r="C6" s="5">
        <f>[1]управление!G70/[1]управление!C4/[1]управление!O70*1.2</f>
        <v>0.15160070763988986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1.3116000000000001</v>
      </c>
      <c r="C7" s="5">
        <f>[1]управление!H70/[1]управление!C4/[1]управление!O70*1.2</f>
        <v>2.2216107194338881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2.5999999999999999E-3</v>
      </c>
      <c r="C8" s="5">
        <f>[1]управление!I70/[1]управление!C4/[1]управление!O70*1.2</f>
        <v>9.0381223055069977E-4</v>
      </c>
    </row>
    <row r="9" spans="1:8" ht="15.75" x14ac:dyDescent="0.25">
      <c r="A9" s="4" t="str">
        <f>[1]план!A89</f>
        <v>7. Дератизація</v>
      </c>
      <c r="B9" s="6">
        <f>[1]план!B89</f>
        <v>6.7999999999999996E-3</v>
      </c>
      <c r="C9" s="5">
        <f>[1]управление!J70/[1]управление!C4/[1]управление!O70*1.2</f>
        <v>1.4167736862796487E-2</v>
      </c>
    </row>
    <row r="10" spans="1:8" ht="15.75" x14ac:dyDescent="0.25">
      <c r="A10" s="4" t="str">
        <f>[1]план!A95</f>
        <v>8. Дезінсекція</v>
      </c>
      <c r="B10" s="6">
        <f>[1]план!B95</f>
        <v>9.4000000000000004E-3</v>
      </c>
      <c r="C10" s="5">
        <f>[1]управление!K70/[1]управление!C4/[1]управление!O70*1.2</f>
        <v>1.238081509631765E-2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0.67259999999999998</v>
      </c>
      <c r="C11" s="5">
        <f>[1]управление!M70/[1]управление!C4/[1]управление!O70*1.2</f>
        <v>1.1164198663346874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6.7714000000000008</v>
      </c>
      <c r="C13" s="8">
        <f>C3+C4+C5+C6+C7+C8+C9+C10+C11+C12</f>
        <v>6.4253504509410728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[2]зведена!$B$74</f>
        <v>1526.1000000000001</v>
      </c>
    </row>
    <row r="16" spans="1:8" ht="15.75" x14ac:dyDescent="0.25">
      <c r="A16" s="11" t="s">
        <v>6</v>
      </c>
      <c r="B16" s="11"/>
      <c r="C16" s="12">
        <f>C15*C13*[1]управление!O70</f>
        <v>117668.72787817408</v>
      </c>
    </row>
    <row r="17" spans="1:4" ht="15.75" x14ac:dyDescent="0.25">
      <c r="A17" s="13" t="s">
        <v>7</v>
      </c>
      <c r="B17" s="14"/>
      <c r="C17" s="15">
        <f>[1]управление!C69*1.2</f>
        <v>112033.00000000001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123441.70999999999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2026-04-02T13:06:48Z</dcterms:created>
  <dcterms:modified xsi:type="dcterms:W3CDTF">2026-04-02T13:07:05Z</dcterms:modified>
</cp:coreProperties>
</file>