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<sst xmlns="http://schemas.openxmlformats.org/spreadsheetml/2006/main" count="36" uniqueCount="36">
  <si>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23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</si>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</sst>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72;&#1103;&#1082;&#1086;&#1074;&#1089;&#1082;&#1086;&#1075;&#1086;,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3780.5</v>
          </cell>
        </row>
        <row r="79">
          <cell r="C79">
            <v>178886.01666666669</v>
          </cell>
        </row>
        <row r="80">
          <cell r="C80">
            <v>161399.32500000001</v>
          </cell>
        </row>
        <row r="81">
          <cell r="D81">
            <v>62973.62921752</v>
          </cell>
          <cell r="E81">
            <v>92296.858135720016</v>
          </cell>
          <cell r="F81">
            <v>834.30000000000007</v>
          </cell>
          <cell r="G81">
            <v>563.92499999999995</v>
          </cell>
          <cell r="H81">
            <v>4838.4000000000005</v>
          </cell>
          <cell r="I81">
            <v>2425.7003</v>
          </cell>
          <cell r="J81">
            <v>131.05000000000001</v>
          </cell>
          <cell r="L81">
            <v>2888.05</v>
          </cell>
          <cell r="N81">
            <v>19353.599999999995</v>
          </cell>
        </row>
      </sheetData>
      <sheetData sheetId="1"/>
      <sheetData sheetId="2">
        <row r="18">
          <cell r="B18">
            <v>0.89359999999999995</v>
          </cell>
        </row>
        <row r="35">
          <cell r="B35">
            <v>1.526</v>
          </cell>
        </row>
        <row r="58">
          <cell r="B58">
            <v>9.7999999999999997E-3</v>
          </cell>
        </row>
        <row r="65">
          <cell r="B65">
            <v>1.2200000000000001E-2</v>
          </cell>
        </row>
        <row r="72">
          <cell r="B72">
            <v>9.1399999999999995E-2</v>
          </cell>
        </row>
        <row r="78">
          <cell r="B78">
            <v>5.5599999999999997E-2</v>
          </cell>
        </row>
        <row r="79">
          <cell r="B79">
            <v>2.8E-3</v>
          </cell>
        </row>
        <row r="90">
          <cell r="B90">
            <v>1.4483999999999999</v>
          </cell>
        </row>
        <row r="159">
          <cell r="B159">
            <v>0.46100000000000002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2.5914000000000001</v>
      </c>
      <c r="D3" s="6">
        <f>D4+D5+D6+D7+D8+D9+D10</f>
        <v>4.3397397871509069</v>
      </c>
    </row>
    <row r="4" spans="1:4" ht="15.75">
      <c r="A4" s="7" t="s">
        <v>7</v>
      </c>
      <c r="B4" s="8" t="s">
        <v>8</v>
      </c>
      <c r="C4" s="9">
        <f>[1]план!B18</f>
        <v>0.89359999999999995</v>
      </c>
      <c r="D4" s="10">
        <f>[1]управление!D81/[1]управление!C4/12*1.2</f>
        <v>1.6657486897902394</v>
      </c>
    </row>
    <row r="5" spans="1:4" ht="15.75">
      <c r="A5" s="7" t="s">
        <v>9</v>
      </c>
      <c r="B5" s="8" t="s">
        <v>10</v>
      </c>
      <c r="C5" s="9">
        <f>[1]план!B35</f>
        <v>1.526</v>
      </c>
      <c r="D5" s="10">
        <f>[1]управление!E81/[1]управление!C4/12*1.2</f>
        <v>2.4413928881290836</v>
      </c>
    </row>
    <row r="6" spans="1:4" ht="15.75">
      <c r="A6" s="7" t="s">
        <v>11</v>
      </c>
      <c r="B6" s="8" t="s">
        <v>12</v>
      </c>
      <c r="C6" s="9">
        <f>[1]план!B58</f>
        <v>9.7999999999999997E-3</v>
      </c>
      <c r="D6" s="10">
        <f>[1]управление!F81/[1]управление!C4/12*1.2</f>
        <v>2.2068509456421106E-2</v>
      </c>
    </row>
    <row r="7" spans="1:4" ht="15.75">
      <c r="A7" s="7" t="s">
        <v>13</v>
      </c>
      <c r="B7" s="8" t="s">
        <v>14</v>
      </c>
      <c r="C7" s="9">
        <f>[1]план!B65</f>
        <v>1.2200000000000001E-2</v>
      </c>
      <c r="D7" s="10">
        <f>[1]управление!G81/[1]управление!C4/12*1.2</f>
        <v>1.4916677688136488E-2</v>
      </c>
    </row>
    <row r="8" spans="1:4" ht="15.75">
      <c r="A8" s="7" t="s">
        <v>15</v>
      </c>
      <c r="B8" s="8" t="s">
        <v>16</v>
      </c>
      <c r="C8" s="9">
        <f>[1]план!B72</f>
        <v>9.1399999999999995E-2</v>
      </c>
      <c r="D8" s="10">
        <f>[1]управление!H81/[1]управление!C4/12*1.2</f>
        <v>0.12798307102235157</v>
      </c>
    </row>
    <row r="9" spans="1:4" ht="31.5">
      <c r="A9" s="7" t="s">
        <v>17</v>
      </c>
      <c r="B9" s="8" t="s">
        <v>18</v>
      </c>
      <c r="C9" s="9">
        <f>[1]план!B78</f>
        <v>5.5599999999999997E-2</v>
      </c>
      <c r="D9" s="10">
        <f>[1]управление!I81/[1]управление!C4/12*1.2</f>
        <v>6.4163478375876201E-2</v>
      </c>
    </row>
    <row r="10" spans="1:4" ht="47.25">
      <c r="A10" s="7" t="s">
        <v>19</v>
      </c>
      <c r="B10" s="8" t="s">
        <v>20</v>
      </c>
      <c r="C10" s="9">
        <f>[1]план!B79</f>
        <v>2.8E-3</v>
      </c>
      <c r="D10" s="10">
        <f>[1]управление!J81/[1]управление!C4/12*1.2</f>
        <v>3.4664726887977779E-3</v>
      </c>
    </row>
    <row r="11" spans="1:4" ht="31.5">
      <c r="A11" s="4" t="s">
        <v>21</v>
      </c>
      <c r="B11" s="5" t="s">
        <v>22</v>
      </c>
      <c r="C11" s="11">
        <f>C12</f>
        <v>1.4483999999999999</v>
      </c>
      <c r="D11" s="6">
        <f>D12</f>
        <v>7.6393334215050915E-2</v>
      </c>
    </row>
    <row r="12" spans="1:4" ht="31.5">
      <c r="A12" s="7" t="s">
        <v>23</v>
      </c>
      <c r="B12" s="8" t="s">
        <v>24</v>
      </c>
      <c r="C12" s="9">
        <f>[1]план!B90</f>
        <v>1.4483999999999999</v>
      </c>
      <c r="D12" s="10">
        <f>[1]управление!L81/[1]управление!C4/12*1.2</f>
        <v>7.6393334215050915E-2</v>
      </c>
    </row>
    <row r="13" spans="1:4" ht="31.5">
      <c r="A13" s="4" t="s">
        <v>25</v>
      </c>
      <c r="B13" s="5" t="s">
        <v>26</v>
      </c>
      <c r="C13" s="11">
        <f>C14</f>
        <v>0.46100000000000002</v>
      </c>
      <c r="D13" s="6">
        <f>D14</f>
        <v>0.51193228408940605</v>
      </c>
    </row>
    <row r="14" spans="1:4" ht="15.75">
      <c r="A14" s="7" t="s">
        <v>27</v>
      </c>
      <c r="B14" s="8" t="s">
        <v>28</v>
      </c>
      <c r="C14" s="9">
        <f>[1]план!B159</f>
        <v>0.46100000000000002</v>
      </c>
      <c r="D14" s="10">
        <f>[1]управление!N81/[1]управление!C4/12*1.2</f>
        <v>0.51193228408940605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4.5007999999999999</v>
      </c>
      <c r="D16" s="6">
        <f>D13+D11+D3</f>
        <v>4.9280654054553636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3780.5</v>
      </c>
    </row>
    <row r="19" spans="1:5" ht="15.75">
      <c r="A19" s="14"/>
      <c r="B19" s="15" t="s">
        <v>33</v>
      </c>
      <c r="C19" s="15"/>
      <c r="D19" s="16">
        <f>D18*D16*12</f>
        <v>223566.61518388806</v>
      </c>
    </row>
    <row r="20" spans="1:5" ht="15.75">
      <c r="A20" s="17"/>
      <c r="B20" s="18" t="s">
        <v>34</v>
      </c>
      <c r="C20" s="17"/>
      <c r="D20" s="19">
        <f>[1]управление!C80*1.2</f>
        <v>193679.19</v>
      </c>
      <c r="E20" s="17"/>
    </row>
    <row r="21" spans="1:5" ht="15.75">
      <c r="A21" s="17"/>
      <c r="B21" s="18" t="s">
        <v>35</v>
      </c>
      <c r="C21" s="17"/>
      <c r="D21" s="19">
        <f>[1]управление!C79*1.2</f>
        <v>214663.22000000003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2024-10-31T12:21:36Z</dcterms:created>
  <dcterms:modified xsi:type="dcterms:W3CDTF">2024-10-31T12:21:48Z</dcterms:modified>
</cp:coreProperties>
</file>