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<sst xmlns="http://schemas.openxmlformats.org/spreadsheetml/2006/main" count="37" uniqueCount="37">
  <si>
    <t>Звіт з послуги по управлінню багатоквартирним будинком       №20 по вул.Героїв України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</si>
  <si>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</si>
  <si>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</si>
  <si>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</si>
  <si>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</si>
  <si>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</si>
  <si>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</si>
  <si>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</si>
  <si>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</si>
  <si>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</si>
  <si>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</si>
  <si>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</si>
  <si>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</si>
  <si>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</si>
  <si>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</si>
  <si>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</si>
  <si>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</si>
  <si>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</si>
  <si>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</si>
  <si>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</si>
  <si>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</si>
  <si>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</si>
  <si>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</si>
  <si>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</si>
  <si>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</si>
  <si>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</si>
  <si>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</si>
  <si>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</si>
  <si>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</si>
  <si>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</si>
  <si>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</si>
  <si>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</si>
  <si>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</si>
  <si>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</si>
  <si>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</si>
  <si>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</si>
  <si>
    <t xml:space="preserve">Було виконано за 2023 рік поточний ремонт спільного майна багатоквартирного будинку, а саме:  ремонт лави біля 2 підїзду, поточний  ремонт покрівлі над 30кв., заміна кранів по ц/о та ремонт труб ц/о, заміна крана х/в по підвалу 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</si>
</sst>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3" fillId="0" borderId="0" xfId="0" applyFont="1"/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3/&#1079;&#1074;&#1110;&#1090;/&#1079;&#1074;&#1110;&#1090;%20&#1052;&#1072;&#1103;&#1082;&#1086;&#1074;&#1089;&#1082;&#1086;&#1075;&#1086;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4374.2</v>
          </cell>
        </row>
        <row r="83">
          <cell r="C83">
            <v>213501.53333333333</v>
          </cell>
        </row>
        <row r="84">
          <cell r="C84">
            <v>188068.19166666665</v>
          </cell>
        </row>
        <row r="85">
          <cell r="D85">
            <v>85466.198999010012</v>
          </cell>
          <cell r="E85">
            <v>106928.62835572999</v>
          </cell>
          <cell r="F85">
            <v>930.97600000000011</v>
          </cell>
          <cell r="G85">
            <v>1257.808</v>
          </cell>
          <cell r="H85">
            <v>5443.2000000000007</v>
          </cell>
          <cell r="I85">
            <v>3970.4562000000005</v>
          </cell>
          <cell r="J85">
            <v>131.05000000000001</v>
          </cell>
          <cell r="L85">
            <v>605.22360000000003</v>
          </cell>
          <cell r="N85">
            <v>29030.400000000009</v>
          </cell>
        </row>
      </sheetData>
      <sheetData sheetId="1"/>
      <sheetData sheetId="2">
        <row r="19">
          <cell r="B19">
            <v>1.0451999999999999</v>
          </cell>
        </row>
        <row r="36">
          <cell r="B36">
            <v>1.5258</v>
          </cell>
        </row>
        <row r="59">
          <cell r="B59">
            <v>1.09E-2</v>
          </cell>
        </row>
        <row r="66">
          <cell r="B66">
            <v>1.3599999999999999E-2</v>
          </cell>
        </row>
        <row r="73">
          <cell r="B73">
            <v>8.8900000000000007E-2</v>
          </cell>
        </row>
        <row r="79">
          <cell r="B79">
            <v>7.3099999999999998E-2</v>
          </cell>
        </row>
        <row r="80">
          <cell r="B80">
            <v>2.3999999999999998E-3</v>
          </cell>
        </row>
        <row r="91">
          <cell r="B91">
            <v>1.1435999999999999</v>
          </cell>
        </row>
        <row r="161">
          <cell r="B161">
            <v>0.59740000000000004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I9" sqref="I9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2.7599</v>
      </c>
      <c r="D3" s="6">
        <f>D4+D5+D6+D7+D8+D9+D10</f>
        <v>4.666643444623932</v>
      </c>
    </row>
    <row r="4" spans="1:4" ht="15.75">
      <c r="A4" s="7" t="s">
        <v>7</v>
      </c>
      <c r="B4" s="8" t="s">
        <v>8</v>
      </c>
      <c r="C4" s="9">
        <f>[1]план!B19</f>
        <v>1.0451999999999999</v>
      </c>
      <c r="D4" s="10">
        <f>[1]управление!D85/[1]управление!C4/12*1.2</f>
        <v>1.9538703991360709</v>
      </c>
    </row>
    <row r="5" spans="1:4" ht="15.75">
      <c r="A5" s="7" t="s">
        <v>9</v>
      </c>
      <c r="B5" s="8" t="s">
        <v>10</v>
      </c>
      <c r="C5" s="11">
        <f>[1]план!B36</f>
        <v>1.5258</v>
      </c>
      <c r="D5" s="10">
        <f>[1]управление!E85/[1]управление!C4/12*1.2</f>
        <v>2.444529933604545</v>
      </c>
    </row>
    <row r="6" spans="1:4" ht="15.75">
      <c r="A6" s="7" t="s">
        <v>11</v>
      </c>
      <c r="B6" s="8" t="s">
        <v>12</v>
      </c>
      <c r="C6" s="11">
        <f>[1]план!B59</f>
        <v>1.09E-2</v>
      </c>
      <c r="D6" s="10">
        <f>[1]управление!F85/[1]управление!C4/12*1.2</f>
        <v>2.128334323990673E-2</v>
      </c>
    </row>
    <row r="7" spans="1:4" ht="15.75">
      <c r="A7" s="7" t="s">
        <v>13</v>
      </c>
      <c r="B7" s="8" t="s">
        <v>14</v>
      </c>
      <c r="C7" s="11">
        <f>[1]план!B66</f>
        <v>1.3599999999999999E-2</v>
      </c>
      <c r="D7" s="10">
        <f>[1]управление!G85/[1]управление!C4/12*1.2</f>
        <v>2.8755155228384621E-2</v>
      </c>
    </row>
    <row r="8" spans="1:4" ht="15.75">
      <c r="A8" s="7" t="s">
        <v>15</v>
      </c>
      <c r="B8" s="8" t="s">
        <v>16</v>
      </c>
      <c r="C8" s="11">
        <f>[1]план!B73</f>
        <v>8.8900000000000007E-2</v>
      </c>
      <c r="D8" s="10">
        <f>[1]управление!H85/[1]управление!C4/12*1.2</f>
        <v>0.12443875451511134</v>
      </c>
    </row>
    <row r="9" spans="1:4" ht="31.5">
      <c r="A9" s="7" t="s">
        <v>17</v>
      </c>
      <c r="B9" s="8" t="s">
        <v>18</v>
      </c>
      <c r="C9" s="11">
        <f>[1]план!B79</f>
        <v>7.3099999999999998E-2</v>
      </c>
      <c r="D9" s="10">
        <f>[1]управление!I85/[1]управление!C4/12*1.2</f>
        <v>9.0769882492798701E-2</v>
      </c>
    </row>
    <row r="10" spans="1:4" ht="47.25">
      <c r="A10" s="7" t="s">
        <v>19</v>
      </c>
      <c r="B10" s="8" t="s">
        <v>20</v>
      </c>
      <c r="C10" s="11">
        <f>[1]план!B80</f>
        <v>2.3999999999999998E-3</v>
      </c>
      <c r="D10" s="10">
        <f>[1]управление!J85/[1]управление!C4/12*1.2</f>
        <v>2.9959764071144442E-3</v>
      </c>
    </row>
    <row r="11" spans="1:4" ht="31.5">
      <c r="A11" s="4" t="s">
        <v>21</v>
      </c>
      <c r="B11" s="5" t="s">
        <v>22</v>
      </c>
      <c r="C11" s="12">
        <f>C12</f>
        <v>1.1435999999999999</v>
      </c>
      <c r="D11" s="6">
        <f>D12</f>
        <v>1.3836212335970008E-2</v>
      </c>
    </row>
    <row r="12" spans="1:4" ht="31.5">
      <c r="A12" s="7" t="s">
        <v>23</v>
      </c>
      <c r="B12" s="8" t="s">
        <v>24</v>
      </c>
      <c r="C12" s="11">
        <f>[1]план!B91</f>
        <v>1.1435999999999999</v>
      </c>
      <c r="D12" s="10">
        <f>[1]управление!L85/[1]управление!C4/12*1.2</f>
        <v>1.3836212335970008E-2</v>
      </c>
    </row>
    <row r="13" spans="1:4" ht="31.5">
      <c r="A13" s="4" t="s">
        <v>25</v>
      </c>
      <c r="B13" s="5" t="s">
        <v>26</v>
      </c>
      <c r="C13" s="13">
        <f>C14</f>
        <v>0.59740000000000004</v>
      </c>
      <c r="D13" s="6">
        <f>D14</f>
        <v>0.66367335741392741</v>
      </c>
    </row>
    <row r="14" spans="1:4" ht="15.75">
      <c r="A14" s="7" t="s">
        <v>27</v>
      </c>
      <c r="B14" s="8" t="s">
        <v>28</v>
      </c>
      <c r="C14" s="11">
        <f>[1]план!B161</f>
        <v>0.59740000000000004</v>
      </c>
      <c r="D14" s="10">
        <f>[1]управление!N85/[1]управление!C4/12*1.2</f>
        <v>0.66367335741392741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4.5008999999999997</v>
      </c>
      <c r="D16" s="6">
        <f>D13+D11+D3</f>
        <v>5.3441530143738296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4374.2</v>
      </c>
    </row>
    <row r="19" spans="1:5" ht="15.75">
      <c r="A19" s="16"/>
      <c r="B19" s="17" t="s">
        <v>33</v>
      </c>
      <c r="C19" s="17"/>
      <c r="D19" s="18">
        <f>D18*D16*12</f>
        <v>280516.72938568809</v>
      </c>
    </row>
    <row r="20" spans="1:5" ht="15.75">
      <c r="A20" s="19"/>
      <c r="B20" s="20" t="s">
        <v>34</v>
      </c>
      <c r="C20" s="19"/>
      <c r="D20" s="21">
        <f>[1]управление!C84*1.2</f>
        <v>225681.83</v>
      </c>
      <c r="E20" s="22"/>
    </row>
    <row r="21" spans="1:5" ht="15.75">
      <c r="A21" s="19"/>
      <c r="B21" s="20" t="s">
        <v>35</v>
      </c>
      <c r="C21" s="19"/>
      <c r="D21" s="21">
        <f>[1]управление!C83*1.2</f>
        <v>256201.83999999997</v>
      </c>
      <c r="E21" s="22"/>
    </row>
    <row r="22" spans="1:5" ht="15.75">
      <c r="A22" s="22"/>
      <c r="B22" s="23"/>
      <c r="C22" s="23"/>
      <c r="D22" s="24"/>
      <c r="E22" s="22"/>
    </row>
    <row r="23" spans="1:5" ht="15.75">
      <c r="B23" s="25" t="s">
        <v>36</v>
      </c>
      <c r="C23" s="25"/>
      <c r="D23" s="25"/>
      <c r="E23" s="22"/>
    </row>
    <row r="24" spans="1:5" ht="15.75">
      <c r="B24" s="25"/>
      <c r="C24" s="25"/>
      <c r="D24" s="25"/>
      <c r="E24" s="22"/>
    </row>
    <row r="25" spans="1:5">
      <c r="B25" s="25"/>
      <c r="C25" s="25"/>
      <c r="D25" s="25"/>
    </row>
  </sheetData>
  <mergeCells count="3">
    <mergeCell ref="A1:D1"/>
    <mergeCell ref="B22:C22"/>
    <mergeCell ref="B23:D25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2024-10-31T12:13:04Z</dcterms:created>
  <dcterms:modified xsi:type="dcterms:W3CDTF">2024-10-31T12:15:39Z</dcterms:modified>
</cp:coreProperties>
</file>