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<sst xmlns="http://schemas.openxmlformats.org/spreadsheetml/2006/main" count="36" uniqueCount="36">
  <si>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22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</si>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</sst>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1;&#1077;&#1088;&#1084;&#1086;&#1085;&#1090;&#1086;&#1074;&#1072;,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6580</v>
          </cell>
        </row>
        <row r="79">
          <cell r="C79">
            <v>311239.02499999997</v>
          </cell>
        </row>
        <row r="80">
          <cell r="C80">
            <v>284970.34166666673</v>
          </cell>
        </row>
        <row r="81">
          <cell r="D81">
            <v>109558.30933917999</v>
          </cell>
          <cell r="E81">
            <v>164792.78316982999</v>
          </cell>
          <cell r="F81">
            <v>1442.4480000000001</v>
          </cell>
          <cell r="G81">
            <v>974.98799999999994</v>
          </cell>
          <cell r="H81">
            <v>8467.2000000000007</v>
          </cell>
          <cell r="I81">
            <v>4549.5162000000009</v>
          </cell>
          <cell r="J81">
            <v>131.05000000000001</v>
          </cell>
          <cell r="L81">
            <v>1235.8900000000001</v>
          </cell>
          <cell r="N81">
            <v>8451.8000000000011</v>
          </cell>
        </row>
      </sheetData>
      <sheetData sheetId="1"/>
      <sheetData sheetId="2">
        <row r="19">
          <cell r="B19">
            <v>0.89329999999999998</v>
          </cell>
        </row>
        <row r="36">
          <cell r="B36">
            <v>1.8133999999999999</v>
          </cell>
        </row>
        <row r="59">
          <cell r="B59">
            <v>9.7000000000000003E-3</v>
          </cell>
        </row>
        <row r="66">
          <cell r="B66">
            <v>1.2200000000000001E-2</v>
          </cell>
        </row>
        <row r="73">
          <cell r="B73">
            <v>9.1999999999999998E-2</v>
          </cell>
        </row>
        <row r="79">
          <cell r="B79">
            <v>5.9799999999999999E-2</v>
          </cell>
        </row>
        <row r="80">
          <cell r="B80">
            <v>2.8E-3</v>
          </cell>
        </row>
        <row r="91">
          <cell r="B91">
            <v>1.4291</v>
          </cell>
        </row>
        <row r="167">
          <cell r="B167">
            <v>0.18779999999999999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2.8832</v>
      </c>
      <c r="D3" s="6">
        <f>D4+D5+D6+D7+D8+D9+D10</f>
        <v>4.4060227159424015</v>
      </c>
    </row>
    <row r="4" spans="1:4" ht="15.75">
      <c r="A4" s="7" t="s">
        <v>7</v>
      </c>
      <c r="B4" s="8" t="s">
        <v>8</v>
      </c>
      <c r="C4" s="9">
        <f>[1]план!B19</f>
        <v>0.89329999999999998</v>
      </c>
      <c r="D4" s="10">
        <f>[1]управление!D81/[1]управление!C4/12*1.2</f>
        <v>1.6650198987717324</v>
      </c>
    </row>
    <row r="5" spans="1:4" ht="15.75">
      <c r="A5" s="7" t="s">
        <v>9</v>
      </c>
      <c r="B5" s="8" t="s">
        <v>10</v>
      </c>
      <c r="C5" s="11">
        <f>[1]план!B36</f>
        <v>1.8133999999999999</v>
      </c>
      <c r="D5" s="10">
        <f>[1]управление!E81/[1]управление!C4/12*1.2</f>
        <v>2.5044495922466559</v>
      </c>
    </row>
    <row r="6" spans="1:4" ht="15.75">
      <c r="A6" s="7" t="s">
        <v>11</v>
      </c>
      <c r="B6" s="8" t="s">
        <v>12</v>
      </c>
      <c r="C6" s="12">
        <f>[1]план!B59</f>
        <v>9.7000000000000003E-3</v>
      </c>
      <c r="D6" s="10">
        <f>[1]управление!F81/[1]управление!C4/12*1.2</f>
        <v>2.1921702127659575E-2</v>
      </c>
    </row>
    <row r="7" spans="1:4" ht="15.75">
      <c r="A7" s="7" t="s">
        <v>13</v>
      </c>
      <c r="B7" s="8" t="s">
        <v>14</v>
      </c>
      <c r="C7" s="12">
        <f>[1]план!B66</f>
        <v>1.2200000000000001E-2</v>
      </c>
      <c r="D7" s="10">
        <f>[1]управление!G81/[1]управление!C4/12*1.2</f>
        <v>1.4817446808510637E-2</v>
      </c>
    </row>
    <row r="8" spans="1:4" ht="15.75">
      <c r="A8" s="7" t="s">
        <v>15</v>
      </c>
      <c r="B8" s="8" t="s">
        <v>16</v>
      </c>
      <c r="C8" s="9">
        <f>[1]план!B73</f>
        <v>9.1999999999999998E-2</v>
      </c>
      <c r="D8" s="10">
        <f>[1]управление!H81/[1]управление!C4/12*1.2</f>
        <v>0.12868085106382982</v>
      </c>
    </row>
    <row r="9" spans="1:4" ht="31.5">
      <c r="A9" s="7" t="s">
        <v>17</v>
      </c>
      <c r="B9" s="8" t="s">
        <v>18</v>
      </c>
      <c r="C9" s="12">
        <f>[1]план!B79</f>
        <v>5.9799999999999999E-2</v>
      </c>
      <c r="D9" s="10">
        <f>[1]управление!I81/[1]управление!C4/12*1.2</f>
        <v>6.9141583586626143E-2</v>
      </c>
    </row>
    <row r="10" spans="1:4" ht="47.25">
      <c r="A10" s="7" t="s">
        <v>19</v>
      </c>
      <c r="B10" s="8" t="s">
        <v>20</v>
      </c>
      <c r="C10" s="12">
        <f>[1]план!B80</f>
        <v>2.8E-3</v>
      </c>
      <c r="D10" s="10">
        <f>[1]управление!J81/[1]управление!C4/12*1.2</f>
        <v>1.9916413373860182E-3</v>
      </c>
    </row>
    <row r="11" spans="1:4" ht="31.5">
      <c r="A11" s="4" t="s">
        <v>21</v>
      </c>
      <c r="B11" s="5" t="s">
        <v>22</v>
      </c>
      <c r="C11" s="13">
        <f>C12</f>
        <v>1.4291</v>
      </c>
      <c r="D11" s="6">
        <f>D12</f>
        <v>1.8782522796352584E-2</v>
      </c>
    </row>
    <row r="12" spans="1:4" ht="31.5">
      <c r="A12" s="7" t="s">
        <v>23</v>
      </c>
      <c r="B12" s="8" t="s">
        <v>24</v>
      </c>
      <c r="C12" s="11">
        <f>[1]план!B91</f>
        <v>1.4291</v>
      </c>
      <c r="D12" s="10">
        <f>[1]управление!L81/[1]управление!C4/12*1.2</f>
        <v>1.8782522796352584E-2</v>
      </c>
    </row>
    <row r="13" spans="1:4" ht="31.5">
      <c r="A13" s="4" t="s">
        <v>25</v>
      </c>
      <c r="B13" s="5" t="s">
        <v>26</v>
      </c>
      <c r="C13" s="14">
        <f>C14</f>
        <v>0.18779999999999999</v>
      </c>
      <c r="D13" s="6">
        <f>D14</f>
        <v>0.12844680851063831</v>
      </c>
    </row>
    <row r="14" spans="1:4" ht="15.75">
      <c r="A14" s="7" t="s">
        <v>27</v>
      </c>
      <c r="B14" s="8" t="s">
        <v>28</v>
      </c>
      <c r="C14" s="11">
        <f>[1]план!B167</f>
        <v>0.18779999999999999</v>
      </c>
      <c r="D14" s="10">
        <f>[1]управление!N81/[1]управление!C4/12*1.2</f>
        <v>0.12844680851063831</v>
      </c>
    </row>
    <row r="15" spans="1:4" ht="15.75">
      <c r="A15" s="4" t="s">
        <v>29</v>
      </c>
      <c r="B15" s="5" t="s">
        <v>30</v>
      </c>
      <c r="C15" s="13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4.5000999999999998</v>
      </c>
      <c r="D16" s="6">
        <f>D13+D11+D3</f>
        <v>4.5532520472493925</v>
      </c>
    </row>
    <row r="17" spans="1:5" ht="15.75">
      <c r="A17" s="15"/>
      <c r="B17" s="16"/>
      <c r="C17" s="16"/>
      <c r="D17" s="15"/>
    </row>
    <row r="18" spans="1:5" ht="15.75">
      <c r="A18" s="17"/>
      <c r="B18" s="18" t="s">
        <v>32</v>
      </c>
      <c r="C18" s="18"/>
      <c r="D18" s="19">
        <f>[1]управление!C4</f>
        <v>6580</v>
      </c>
    </row>
    <row r="19" spans="1:5" ht="15.75">
      <c r="A19" s="17"/>
      <c r="B19" s="18" t="s">
        <v>33</v>
      </c>
      <c r="C19" s="18"/>
      <c r="D19" s="19">
        <f>D18*D16*12</f>
        <v>359524.78165081202</v>
      </c>
    </row>
    <row r="20" spans="1:5" ht="15.75">
      <c r="A20" s="20"/>
      <c r="B20" s="21" t="s">
        <v>34</v>
      </c>
      <c r="C20" s="20"/>
      <c r="D20" s="22">
        <f>[1]управление!C80*1.2</f>
        <v>341964.41000000009</v>
      </c>
      <c r="E20" s="20"/>
    </row>
    <row r="21" spans="1:5" ht="15.75">
      <c r="A21" s="20"/>
      <c r="B21" s="21" t="s">
        <v>35</v>
      </c>
      <c r="C21" s="20"/>
      <c r="D21" s="22">
        <f>[1]управление!C79*1.2</f>
        <v>373486.82999999996</v>
      </c>
      <c r="E21" s="20"/>
    </row>
    <row r="22" spans="1:5" ht="15.75">
      <c r="A22" s="20"/>
      <c r="B22" s="23"/>
      <c r="C22" s="23"/>
      <c r="D22" s="22"/>
      <c r="E22" s="20"/>
    </row>
    <row r="23" spans="1:5" ht="15.75">
      <c r="B23" s="21"/>
      <c r="D23" s="22"/>
      <c r="E23" s="20"/>
    </row>
    <row r="24" spans="1:5" ht="15.75">
      <c r="E24" s="20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2024-10-31T11:37:49Z</dcterms:created>
  <dcterms:modified xsi:type="dcterms:W3CDTF">2024-10-31T11:38:02Z</dcterms:modified>
</cp:coreProperties>
</file>