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<sst xmlns="http://schemas.openxmlformats.org/spreadsheetml/2006/main" count="36" uniqueCount="36">
  <si>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20а по вул.Григорія Сковороди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</si>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</sst>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1;&#1077;&#1088;&#1084;&#1086;&#1085;&#1090;&#1086;&#1074;&#1072;,20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3122.5</v>
          </cell>
        </row>
        <row r="75">
          <cell r="C75">
            <v>145873.85833333334</v>
          </cell>
        </row>
        <row r="76">
          <cell r="C76">
            <v>134743.15833333335</v>
          </cell>
        </row>
        <row r="77">
          <cell r="D77">
            <v>51964.258014189996</v>
          </cell>
          <cell r="E77">
            <v>72010.494764789997</v>
          </cell>
          <cell r="F77">
            <v>690.98400000000004</v>
          </cell>
          <cell r="G77">
            <v>467.05399999999997</v>
          </cell>
          <cell r="H77">
            <v>3628.8</v>
          </cell>
          <cell r="I77">
            <v>2425.6961999999999</v>
          </cell>
          <cell r="J77">
            <v>131.05000000000001</v>
          </cell>
          <cell r="L77">
            <v>98.295999999999992</v>
          </cell>
          <cell r="N77">
            <v>6959.8</v>
          </cell>
        </row>
      </sheetData>
      <sheetData sheetId="1"/>
      <sheetData sheetId="2">
        <row r="19">
          <cell r="B19">
            <v>0.89300000000000002</v>
          </cell>
        </row>
        <row r="36">
          <cell r="B36">
            <v>1.7990999999999999</v>
          </cell>
        </row>
        <row r="59">
          <cell r="B59">
            <v>9.7999999999999997E-3</v>
          </cell>
        </row>
        <row r="66">
          <cell r="B66">
            <v>1.24E-2</v>
          </cell>
        </row>
        <row r="73">
          <cell r="B73">
            <v>8.3199999999999996E-2</v>
          </cell>
        </row>
        <row r="79">
          <cell r="B79">
            <v>6.7000000000000004E-2</v>
          </cell>
        </row>
        <row r="80">
          <cell r="B80">
            <v>3.3999999999999998E-3</v>
          </cell>
        </row>
        <row r="91">
          <cell r="B91">
            <v>1.4120999999999999</v>
          </cell>
        </row>
        <row r="161">
          <cell r="B161">
            <v>0.2203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2.8679000000000001</v>
      </c>
      <c r="D3" s="6">
        <f>D4+D5+D6+D7+D8+D9+D10</f>
        <v>4.2055512243068049</v>
      </c>
    </row>
    <row r="4" spans="1:4" ht="15.75">
      <c r="A4" s="7" t="s">
        <v>7</v>
      </c>
      <c r="B4" s="8" t="s">
        <v>8</v>
      </c>
      <c r="C4" s="9">
        <f>[1]план!B19</f>
        <v>0.89300000000000002</v>
      </c>
      <c r="D4" s="10">
        <f>[1]управление!D77/[1]управление!C4/12*1.2</f>
        <v>1.6641876065393113</v>
      </c>
    </row>
    <row r="5" spans="1:4" ht="15.75">
      <c r="A5" s="7" t="s">
        <v>9</v>
      </c>
      <c r="B5" s="8" t="s">
        <v>10</v>
      </c>
      <c r="C5" s="11">
        <f>[1]план!B36</f>
        <v>1.7990999999999999</v>
      </c>
      <c r="D5" s="10">
        <f>[1]управление!E77/[1]управление!C4/12*1.2</f>
        <v>2.3061807770949558</v>
      </c>
    </row>
    <row r="6" spans="1:4" ht="15.75">
      <c r="A6" s="7" t="s">
        <v>11</v>
      </c>
      <c r="B6" s="8" t="s">
        <v>12</v>
      </c>
      <c r="C6" s="11">
        <f>[1]план!B59</f>
        <v>9.7999999999999997E-3</v>
      </c>
      <c r="D6" s="10">
        <f>[1]управление!F77/[1]управление!C4/12*1.2</f>
        <v>2.2129191353082465E-2</v>
      </c>
    </row>
    <row r="7" spans="1:4" ht="15.75">
      <c r="A7" s="7" t="s">
        <v>13</v>
      </c>
      <c r="B7" s="8" t="s">
        <v>14</v>
      </c>
      <c r="C7" s="12">
        <f>[1]план!B66</f>
        <v>1.24E-2</v>
      </c>
      <c r="D7" s="10">
        <f>[1]управление!G77/[1]управление!C4/12*1.2</f>
        <v>1.4957694155324257E-2</v>
      </c>
    </row>
    <row r="8" spans="1:4" ht="15.75">
      <c r="A8" s="7" t="s">
        <v>15</v>
      </c>
      <c r="B8" s="8" t="s">
        <v>16</v>
      </c>
      <c r="C8" s="12">
        <f>[1]план!B73</f>
        <v>8.3199999999999996E-2</v>
      </c>
      <c r="D8" s="10">
        <f>[1]управление!H77/[1]управление!C4/12*1.2</f>
        <v>0.11621457165732588</v>
      </c>
    </row>
    <row r="9" spans="1:4" ht="31.5">
      <c r="A9" s="7" t="s">
        <v>17</v>
      </c>
      <c r="B9" s="8" t="s">
        <v>18</v>
      </c>
      <c r="C9" s="12">
        <f>[1]план!B79</f>
        <v>6.7000000000000004E-2</v>
      </c>
      <c r="D9" s="10">
        <f>[1]управление!I77/[1]управление!C4/12*1.2</f>
        <v>7.7684425940752602E-2</v>
      </c>
    </row>
    <row r="10" spans="1:4" ht="47.25">
      <c r="A10" s="7" t="s">
        <v>19</v>
      </c>
      <c r="B10" s="8" t="s">
        <v>20</v>
      </c>
      <c r="C10" s="12">
        <f>[1]план!B80</f>
        <v>3.3999999999999998E-3</v>
      </c>
      <c r="D10" s="10">
        <f>[1]управление!J77/[1]управление!C4/12*1.2</f>
        <v>4.196957566052842E-3</v>
      </c>
    </row>
    <row r="11" spans="1:4" ht="31.5">
      <c r="A11" s="4" t="s">
        <v>21</v>
      </c>
      <c r="B11" s="5" t="s">
        <v>22</v>
      </c>
      <c r="C11" s="13">
        <f>C12</f>
        <v>1.4120999999999999</v>
      </c>
      <c r="D11" s="6">
        <f>D12</f>
        <v>3.1479903923138509E-3</v>
      </c>
    </row>
    <row r="12" spans="1:4" ht="31.5">
      <c r="A12" s="7" t="s">
        <v>23</v>
      </c>
      <c r="B12" s="8" t="s">
        <v>24</v>
      </c>
      <c r="C12" s="11">
        <f>[1]план!B91</f>
        <v>1.4120999999999999</v>
      </c>
      <c r="D12" s="10">
        <f>[1]управление!L77/[1]управление!C4/12*1.2</f>
        <v>3.1479903923138509E-3</v>
      </c>
    </row>
    <row r="13" spans="1:4" ht="31.5">
      <c r="A13" s="4" t="s">
        <v>25</v>
      </c>
      <c r="B13" s="5" t="s">
        <v>26</v>
      </c>
      <c r="C13" s="14">
        <f>C14</f>
        <v>0.2203</v>
      </c>
      <c r="D13" s="6">
        <f>D14</f>
        <v>0.22289191353082466</v>
      </c>
    </row>
    <row r="14" spans="1:4" ht="15.75">
      <c r="A14" s="7" t="s">
        <v>27</v>
      </c>
      <c r="B14" s="8" t="s">
        <v>28</v>
      </c>
      <c r="C14" s="11">
        <f>[1]план!B161</f>
        <v>0.2203</v>
      </c>
      <c r="D14" s="10">
        <f>[1]управление!N77/[1]управление!C4/12*1.2</f>
        <v>0.22289191353082466</v>
      </c>
    </row>
    <row r="15" spans="1:4" ht="15.75">
      <c r="A15" s="4" t="s">
        <v>29</v>
      </c>
      <c r="B15" s="5" t="s">
        <v>30</v>
      </c>
      <c r="C15" s="13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4.5003000000000002</v>
      </c>
      <c r="D16" s="6">
        <f>D13+D11+D3</f>
        <v>4.4315911282299432</v>
      </c>
    </row>
    <row r="17" spans="1:5" ht="15.75">
      <c r="A17" s="15"/>
      <c r="B17" s="16"/>
      <c r="C17" s="16"/>
      <c r="D17" s="15"/>
    </row>
    <row r="18" spans="1:5" ht="15.75">
      <c r="A18" s="17"/>
      <c r="B18" s="18" t="s">
        <v>32</v>
      </c>
      <c r="C18" s="18"/>
      <c r="D18" s="19">
        <f>[1]управление!C4</f>
        <v>3122.5</v>
      </c>
    </row>
    <row r="19" spans="1:5" ht="15.75">
      <c r="A19" s="17"/>
      <c r="B19" s="18" t="s">
        <v>33</v>
      </c>
      <c r="C19" s="18"/>
      <c r="D19" s="19">
        <f>D18*D16*12</f>
        <v>166051.71957477595</v>
      </c>
    </row>
    <row r="20" spans="1:5" ht="15.75">
      <c r="A20" s="20"/>
      <c r="B20" s="21" t="s">
        <v>34</v>
      </c>
      <c r="C20" s="20"/>
      <c r="D20" s="22">
        <f>[1]управление!C76*1.2</f>
        <v>161691.79</v>
      </c>
      <c r="E20" s="20"/>
    </row>
    <row r="21" spans="1:5" ht="15.75">
      <c r="A21" s="20"/>
      <c r="B21" s="21" t="s">
        <v>35</v>
      </c>
      <c r="C21" s="20"/>
      <c r="D21" s="22">
        <f>[1]управление!C75*1.2</f>
        <v>175048.63</v>
      </c>
      <c r="E21" s="20"/>
    </row>
    <row r="22" spans="1:5" ht="15.75">
      <c r="A22" s="20"/>
      <c r="B22" s="23"/>
      <c r="C22" s="23"/>
      <c r="D22" s="22"/>
      <c r="E22" s="20"/>
    </row>
    <row r="23" spans="1:5" ht="15.75">
      <c r="B23" s="21"/>
      <c r="D23" s="22"/>
      <c r="E23" s="20"/>
    </row>
    <row r="24" spans="1:5" ht="15.75">
      <c r="E24" s="20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2024-10-31T11:36:51Z</dcterms:created>
  <dcterms:modified xsi:type="dcterms:W3CDTF">2024-10-31T11:37:07Z</dcterms:modified>
</cp:coreProperties>
</file>