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D12"/>
  <c r="C12"/>
  <c r="D11"/>
  <c r="C11"/>
  <c r="D10"/>
  <c r="C10"/>
  <c r="D9"/>
  <c r="C9"/>
  <c r="D8"/>
  <c r="C8"/>
  <c r="D7"/>
  <c r="C7"/>
  <c r="D6"/>
  <c r="C6"/>
  <c r="D5"/>
  <c r="C5"/>
  <c r="D4"/>
  <c r="C4"/>
  <c r="C3" s="1"/>
  <c r="D3"/>
  <c r="D16" s="1"/>
  <c r="D19" l="1"/>
  <c r="C16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<sst xmlns="http://schemas.openxmlformats.org/spreadsheetml/2006/main" count="36" uniqueCount="36">
  <si>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5 по бул. Героїв Космосу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</si>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</sst>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43;.&#1050;&#1086;&#1089;&#1084;&#1086;&#1089;&#1091;,%2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3118.2</v>
          </cell>
        </row>
        <row r="83">
          <cell r="C83">
            <v>147221.42499999999</v>
          </cell>
        </row>
        <row r="84">
          <cell r="C84">
            <v>146840.19166666665</v>
          </cell>
        </row>
        <row r="85">
          <cell r="D85">
            <v>45073.226744479995</v>
          </cell>
          <cell r="E85">
            <v>70911.280458110006</v>
          </cell>
          <cell r="F85">
            <v>740.66399999999999</v>
          </cell>
          <cell r="G85">
            <v>1001.2679999999999</v>
          </cell>
          <cell r="H85">
            <v>3628.8</v>
          </cell>
          <cell r="I85">
            <v>2425.6961999999999</v>
          </cell>
          <cell r="J85">
            <v>131.05000000000001</v>
          </cell>
          <cell r="L85">
            <v>1341.8139999999999</v>
          </cell>
          <cell r="N85">
            <v>10935.2</v>
          </cell>
        </row>
      </sheetData>
      <sheetData sheetId="1"/>
      <sheetData sheetId="2">
        <row r="19">
          <cell r="B19">
            <v>0.7631</v>
          </cell>
        </row>
        <row r="36">
          <cell r="B36">
            <v>1.9863999999999999</v>
          </cell>
        </row>
        <row r="59">
          <cell r="B59">
            <v>1.06E-2</v>
          </cell>
        </row>
        <row r="66">
          <cell r="B66">
            <v>1.32E-2</v>
          </cell>
        </row>
        <row r="73">
          <cell r="B73">
            <v>8.3000000000000004E-2</v>
          </cell>
        </row>
        <row r="79">
          <cell r="B79">
            <v>6.6900000000000001E-2</v>
          </cell>
        </row>
        <row r="80">
          <cell r="B80">
            <v>3.3999999999999998E-3</v>
          </cell>
        </row>
        <row r="91">
          <cell r="B91">
            <v>1.1608000000000001</v>
          </cell>
        </row>
        <row r="163">
          <cell r="B163">
            <v>0.41339999999999999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4" workbookViewId="0">
      <selection activeCell="D18" sqref="D18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2.9266000000000001</v>
      </c>
      <c r="D3" s="6">
        <f>D4+D5+D6+D7+D8+D9+D10</f>
        <v>3.9738305882428961</v>
      </c>
    </row>
    <row r="4" spans="1:4" ht="15.75">
      <c r="A4" s="7" t="s">
        <v>7</v>
      </c>
      <c r="B4" s="8" t="s">
        <v>8</v>
      </c>
      <c r="C4" s="9">
        <f>[1]план!B19</f>
        <v>0.7631</v>
      </c>
      <c r="D4" s="10">
        <f>[1]управление!D85/[1]управление!C4/12*1.2</f>
        <v>1.4454886391020458</v>
      </c>
    </row>
    <row r="5" spans="1:4" ht="15.75">
      <c r="A5" s="7" t="s">
        <v>9</v>
      </c>
      <c r="B5" s="8" t="s">
        <v>10</v>
      </c>
      <c r="C5" s="11">
        <f>[1]план!B36</f>
        <v>1.9863999999999999</v>
      </c>
      <c r="D5" s="10">
        <f>[1]управление!E85/[1]управление!C4/12*1.2</f>
        <v>2.2741094367939838</v>
      </c>
    </row>
    <row r="6" spans="1:4" ht="15.75">
      <c r="A6" s="7" t="s">
        <v>11</v>
      </c>
      <c r="B6" s="8" t="s">
        <v>12</v>
      </c>
      <c r="C6" s="11">
        <f>[1]план!B59</f>
        <v>1.06E-2</v>
      </c>
      <c r="D6" s="10">
        <f>[1]управление!F85/[1]управление!C4/12*1.2</f>
        <v>2.3752934385222243E-2</v>
      </c>
    </row>
    <row r="7" spans="1:4" ht="15.75">
      <c r="A7" s="7" t="s">
        <v>13</v>
      </c>
      <c r="B7" s="8" t="s">
        <v>14</v>
      </c>
      <c r="C7" s="11">
        <f>[1]план!B66</f>
        <v>1.32E-2</v>
      </c>
      <c r="D7" s="10">
        <f>[1]управление!G85/[1]управление!C4/12*1.2</f>
        <v>3.2110448335578218E-2</v>
      </c>
    </row>
    <row r="8" spans="1:4" ht="15.75">
      <c r="A8" s="7" t="s">
        <v>15</v>
      </c>
      <c r="B8" s="8" t="s">
        <v>16</v>
      </c>
      <c r="C8" s="11">
        <f>[1]план!B73</f>
        <v>8.3000000000000004E-2</v>
      </c>
      <c r="D8" s="10">
        <f>[1]управление!H85/[1]управление!C4/12*1.2</f>
        <v>0.1163748316336348</v>
      </c>
    </row>
    <row r="9" spans="1:4" ht="31.5">
      <c r="A9" s="7" t="s">
        <v>17</v>
      </c>
      <c r="B9" s="8" t="s">
        <v>18</v>
      </c>
      <c r="C9" s="11">
        <f>[1]план!B79</f>
        <v>6.6900000000000001E-2</v>
      </c>
      <c r="D9" s="10">
        <f>[1]управление!I85/[1]управление!C4/12*1.2</f>
        <v>7.779155281893399E-2</v>
      </c>
    </row>
    <row r="10" spans="1:4" ht="47.25">
      <c r="A10" s="7" t="s">
        <v>19</v>
      </c>
      <c r="B10" s="8" t="s">
        <v>20</v>
      </c>
      <c r="C10" s="11">
        <f>[1]план!B80</f>
        <v>3.3999999999999998E-3</v>
      </c>
      <c r="D10" s="10">
        <f>[1]управление!J85/[1]управление!C4/12*1.2</f>
        <v>4.2027451734975305E-3</v>
      </c>
    </row>
    <row r="11" spans="1:4" ht="31.5">
      <c r="A11" s="4" t="s">
        <v>21</v>
      </c>
      <c r="B11" s="5" t="s">
        <v>22</v>
      </c>
      <c r="C11" s="12">
        <f>C12</f>
        <v>1.1608000000000001</v>
      </c>
      <c r="D11" s="6">
        <f>D12</f>
        <v>4.3031684946443459E-2</v>
      </c>
    </row>
    <row r="12" spans="1:4" ht="31.5">
      <c r="A12" s="7" t="s">
        <v>23</v>
      </c>
      <c r="B12" s="8" t="s">
        <v>24</v>
      </c>
      <c r="C12" s="11">
        <f>[1]план!B91</f>
        <v>1.1608000000000001</v>
      </c>
      <c r="D12" s="10">
        <f>[1]управление!L85/[1]управление!C4/12*1.2</f>
        <v>4.3031684946443459E-2</v>
      </c>
    </row>
    <row r="13" spans="1:4" ht="31.5">
      <c r="A13" s="4" t="s">
        <v>25</v>
      </c>
      <c r="B13" s="5" t="s">
        <v>26</v>
      </c>
      <c r="C13" s="13">
        <f>C14</f>
        <v>0.41339999999999999</v>
      </c>
      <c r="D13" s="6">
        <f>D14</f>
        <v>0.35068950035276764</v>
      </c>
    </row>
    <row r="14" spans="1:4" ht="15.75">
      <c r="A14" s="7" t="s">
        <v>27</v>
      </c>
      <c r="B14" s="8" t="s">
        <v>28</v>
      </c>
      <c r="C14" s="11">
        <f>[1]план!B163</f>
        <v>0.41339999999999999</v>
      </c>
      <c r="D14" s="10">
        <f>[1]управление!N85/[1]управление!C4/12*1.2</f>
        <v>0.35068950035276764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4.5007999999999999</v>
      </c>
      <c r="D16" s="6">
        <f>D13+D11+D3</f>
        <v>4.3675517735421074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3118.2</v>
      </c>
    </row>
    <row r="19" spans="1:5" ht="15.75">
      <c r="A19" s="16"/>
      <c r="B19" s="17" t="s">
        <v>33</v>
      </c>
      <c r="C19" s="17"/>
      <c r="D19" s="18">
        <f>D18*D16*12</f>
        <v>163426.79928310798</v>
      </c>
    </row>
    <row r="20" spans="1:5" ht="15.75">
      <c r="A20" s="19"/>
      <c r="B20" s="20" t="s">
        <v>34</v>
      </c>
      <c r="C20" s="19"/>
      <c r="D20" s="21">
        <f>[1]управление!C84*1.2</f>
        <v>176208.22999999998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176665.71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2024-10-31T09:02:25Z</dcterms:created>
  <dcterms:modified xsi:type="dcterms:W3CDTF">2024-10-31T09:02:58Z</dcterms:modified>
</cp:coreProperties>
</file>